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35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状況'!$A$1:$I$34</definedName>
  </definedNames>
  <calcPr fullCalcOnLoad="1"/>
</workbook>
</file>

<file path=xl/sharedStrings.xml><?xml version="1.0" encoding="utf-8"?>
<sst xmlns="http://schemas.openxmlformats.org/spreadsheetml/2006/main" count="349" uniqueCount="73">
  <si>
    <t>－</t>
  </si>
  <si>
    <t>林業センター</t>
  </si>
  <si>
    <t>県 民 の 森</t>
  </si>
  <si>
    <t>第３表　県営林事業実施状況</t>
  </si>
  <si>
    <t>（単位：ha、ｍ）</t>
  </si>
  <si>
    <t>造　　　　　　　　林</t>
  </si>
  <si>
    <t>保　　　　　　　　　　　　　　　　　　　　　　　　　　　育</t>
  </si>
  <si>
    <t>保　　　　　　護</t>
  </si>
  <si>
    <t>歩　　　　　　道</t>
  </si>
  <si>
    <t>新　植</t>
  </si>
  <si>
    <t>改　植</t>
  </si>
  <si>
    <t>補　植</t>
  </si>
  <si>
    <t>つる切</t>
  </si>
  <si>
    <t>除　伐</t>
  </si>
  <si>
    <t>間　伐</t>
  </si>
  <si>
    <t>枝　打</t>
  </si>
  <si>
    <t>施　肥</t>
  </si>
  <si>
    <t>新　設</t>
  </si>
  <si>
    <t>補　修</t>
  </si>
  <si>
    <t>平成17年度</t>
  </si>
  <si>
    <t>平成18年度</t>
  </si>
  <si>
    <t>－</t>
  </si>
  <si>
    <t>－</t>
  </si>
  <si>
    <t>第４表　県営林生産事業実施状況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</si>
  <si>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</si>
  <si>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</si>
  <si>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</si>
  <si>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</si>
  <si>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</si>
  <si>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</si>
  <si>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</si>
  <si>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－</t>
  </si>
  <si>
    <t>－</t>
  </si>
  <si>
    <t>－</t>
  </si>
  <si>
    <t>－</t>
  </si>
  <si>
    <t>－</t>
  </si>
  <si>
    <t>－</t>
  </si>
  <si>
    <t>下刈
（１回）</t>
  </si>
  <si>
    <t>下刈
（２回）</t>
  </si>
  <si>
    <t>除草剤
散布</t>
  </si>
  <si>
    <t>病害虫
駆除</t>
  </si>
  <si>
    <t>雪害
復旧</t>
  </si>
  <si>
    <t>数量</t>
  </si>
  <si>
    <t>伐採
面積</t>
  </si>
  <si>
    <t>総　　数</t>
  </si>
  <si>
    <t>平成19年度</t>
  </si>
  <si>
    <t>５　県営林</t>
  </si>
  <si>
    <t>第１表　　県営林の種類別面積・蓄積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</si>
  <si>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</si>
  <si>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</si>
  <si>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</si>
  <si>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</si>
  <si>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</si>
  <si>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</si>
  <si>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</si>
  <si>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</si>
  <si>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</si>
  <si>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</si>
  <si>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県 行 造 林</t>
  </si>
  <si>
    <t>部　分　林</t>
  </si>
  <si>
    <t>※本表については単年度の実数を集計しており、このため地域森林計画の数値を使用した「２　森林面積及び蓄積・成長量」の「第５表の３　市町村別林野面積（県営林）」とは一致しない。</t>
  </si>
  <si>
    <t>第２表　県営林の現況</t>
  </si>
  <si>
    <t>平成20年度</t>
  </si>
  <si>
    <t>事務所</t>
  </si>
  <si>
    <t>県　　　西</t>
  </si>
  <si>
    <t>県　　　東</t>
  </si>
  <si>
    <t>県　　　北</t>
  </si>
  <si>
    <t>県　　　南</t>
  </si>
  <si>
    <t xml:space="preserve">  矢　　　板　</t>
  </si>
  <si>
    <t>平成21年度</t>
  </si>
  <si>
    <r>
      <t>平成22年3月31日現在（単位：ha、m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)  </t>
    </r>
  </si>
  <si>
    <r>
      <t>（単位：ha、m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)  </t>
    </r>
  </si>
  <si>
    <r>
      <t>（単位：ha、m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 xml:space="preserve">、千円）  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</si>
</sst>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8" fontId="21" fillId="0" borderId="10" xfId="0" applyNumberFormat="1" applyFont="1" applyBorder="1" applyAlignment="1">
      <alignment vertical="center"/>
    </xf>
    <xf numFmtId="38" fontId="21" fillId="0" borderId="15" xfId="0" applyNumberFormat="1" applyFont="1" applyBorder="1" applyAlignment="1">
      <alignment vertical="center"/>
    </xf>
    <xf numFmtId="38" fontId="19" fillId="0" borderId="11" xfId="0" applyNumberFormat="1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38" fontId="19" fillId="0" borderId="11" xfId="0" applyNumberFormat="1" applyFont="1" applyBorder="1" applyAlignment="1">
      <alignment horizontal="right" vertical="center"/>
    </xf>
    <xf numFmtId="38" fontId="19" fillId="0" borderId="16" xfId="48" applyNumberFormat="1" applyFont="1" applyBorder="1" applyAlignment="1">
      <alignment vertical="center"/>
    </xf>
    <xf numFmtId="38" fontId="19" fillId="0" borderId="16" xfId="48" applyNumberFormat="1" applyFont="1" applyBorder="1" applyAlignment="1">
      <alignment horizontal="right" vertical="center"/>
    </xf>
    <xf numFmtId="38" fontId="19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/>
    </xf>
    <xf numFmtId="38" fontId="19" fillId="0" borderId="11" xfId="48" applyNumberFormat="1" applyFont="1" applyBorder="1" applyAlignment="1">
      <alignment vertical="center"/>
    </xf>
    <xf numFmtId="38" fontId="19" fillId="0" borderId="11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58" fontId="19" fillId="0" borderId="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19" fillId="0" borderId="11" xfId="48" applyFont="1" applyBorder="1" applyAlignment="1">
      <alignment vertical="center"/>
    </xf>
    <xf numFmtId="38" fontId="19" fillId="0" borderId="21" xfId="48" applyFont="1" applyBorder="1" applyAlignment="1">
      <alignment vertical="center"/>
    </xf>
    <xf numFmtId="38" fontId="19" fillId="0" borderId="0" xfId="48" applyFont="1" applyBorder="1" applyAlignment="1">
      <alignment vertical="center"/>
    </xf>
    <xf numFmtId="58" fontId="19" fillId="0" borderId="18" xfId="0" applyNumberFormat="1" applyFont="1" applyBorder="1" applyAlignment="1">
      <alignment horizontal="center" vertical="center"/>
    </xf>
    <xf numFmtId="38" fontId="19" fillId="0" borderId="15" xfId="48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8" fontId="19" fillId="0" borderId="16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0" xfId="48" applyFont="1" applyBorder="1" applyAlignment="1">
      <alignment horizontal="right" vertical="center"/>
    </xf>
    <xf numFmtId="38" fontId="19" fillId="0" borderId="11" xfId="48" applyFont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38" fontId="19" fillId="0" borderId="22" xfId="48" applyFont="1" applyFill="1" applyBorder="1" applyAlignment="1">
      <alignment vertical="center"/>
    </xf>
    <xf numFmtId="38" fontId="19" fillId="0" borderId="23" xfId="48" applyFont="1" applyFill="1" applyBorder="1" applyAlignment="1">
      <alignment vertical="center"/>
    </xf>
    <xf numFmtId="38" fontId="19" fillId="0" borderId="20" xfId="48" applyFont="1" applyFill="1" applyBorder="1" applyAlignment="1">
      <alignment vertical="center"/>
    </xf>
    <xf numFmtId="38" fontId="19" fillId="0" borderId="17" xfId="48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10" xfId="48" applyFont="1" applyFill="1" applyBorder="1" applyAlignment="1">
      <alignment vertical="center"/>
    </xf>
    <xf numFmtId="38" fontId="19" fillId="0" borderId="11" xfId="48" applyFont="1" applyFill="1" applyBorder="1" applyAlignment="1">
      <alignment vertical="center"/>
    </xf>
    <xf numFmtId="38" fontId="19" fillId="0" borderId="21" xfId="48" applyFont="1" applyFill="1" applyBorder="1" applyAlignment="1">
      <alignment vertical="center"/>
    </xf>
    <xf numFmtId="38" fontId="19" fillId="0" borderId="0" xfId="48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horizontal="right" vertical="center"/>
    </xf>
    <xf numFmtId="177" fontId="19" fillId="0" borderId="16" xfId="0" applyNumberFormat="1" applyFont="1" applyBorder="1" applyAlignment="1">
      <alignment horizontal="right"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1362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00390625" style="35" customWidth="1"/>
    <col min="2" max="9" width="8.875" style="35" customWidth="1"/>
    <col min="10" max="16384" width="9.00390625" style="35" customWidth="1"/>
  </cols>
  <sheetData>
    <row r="1" ht="16.5" customHeight="1">
      <c r="A1" s="4" t="s">
        <v>46</v>
      </c>
    </row>
    <row r="2" ht="16.5" customHeight="1"/>
    <row r="3" ht="16.5" customHeight="1"/>
    <row r="4" spans="1:9" ht="16.5" customHeight="1">
      <c r="A4" s="4" t="s">
        <v>47</v>
      </c>
      <c r="F4" s="104"/>
      <c r="G4" s="105"/>
      <c r="H4" s="106"/>
      <c r="I4" s="106"/>
    </row>
    <row r="5" spans="6:9" ht="16.5" customHeight="1">
      <c r="F5" s="104" t="s">
        <v>70</v>
      </c>
      <c r="G5" s="105"/>
      <c r="H5" s="106"/>
      <c r="I5" s="106"/>
    </row>
    <row r="6" spans="1:9" ht="16.5" customHeight="1">
      <c r="A6" s="36" t="s">
        <v>48</v>
      </c>
      <c r="B6" s="99" t="s">
        <v>49</v>
      </c>
      <c r="C6" s="100"/>
      <c r="D6" s="99" t="s">
        <v>50</v>
      </c>
      <c r="E6" s="100"/>
      <c r="F6" s="99" t="s">
        <v>51</v>
      </c>
      <c r="G6" s="100"/>
      <c r="H6" s="99" t="s">
        <v>52</v>
      </c>
      <c r="I6" s="101"/>
    </row>
    <row r="7" spans="1:9" ht="16.5" customHeight="1">
      <c r="A7" s="37"/>
      <c r="B7" s="91" t="s">
        <v>53</v>
      </c>
      <c r="C7" s="91" t="s">
        <v>54</v>
      </c>
      <c r="D7" s="91" t="s">
        <v>53</v>
      </c>
      <c r="E7" s="91" t="s">
        <v>54</v>
      </c>
      <c r="F7" s="91" t="s">
        <v>53</v>
      </c>
      <c r="G7" s="91" t="s">
        <v>54</v>
      </c>
      <c r="H7" s="91" t="s">
        <v>53</v>
      </c>
      <c r="I7" s="102" t="s">
        <v>54</v>
      </c>
    </row>
    <row r="8" spans="1:9" ht="16.5" customHeight="1">
      <c r="A8" s="38" t="s">
        <v>55</v>
      </c>
      <c r="B8" s="92"/>
      <c r="C8" s="92"/>
      <c r="D8" s="92"/>
      <c r="E8" s="92"/>
      <c r="F8" s="92"/>
      <c r="G8" s="92"/>
      <c r="H8" s="92"/>
      <c r="I8" s="103"/>
    </row>
    <row r="9" spans="1:10" ht="16.5" customHeight="1">
      <c r="A9" s="40" t="s">
        <v>56</v>
      </c>
      <c r="B9" s="41">
        <f aca="true" t="shared" si="0" ref="B9:H9">SUM(B10:B12)</f>
        <v>11137</v>
      </c>
      <c r="C9" s="41">
        <f t="shared" si="0"/>
        <v>1733352</v>
      </c>
      <c r="D9" s="41">
        <f t="shared" si="0"/>
        <v>6521</v>
      </c>
      <c r="E9" s="41">
        <f t="shared" si="0"/>
        <v>1337931</v>
      </c>
      <c r="F9" s="41">
        <f t="shared" si="0"/>
        <v>3581</v>
      </c>
      <c r="G9" s="41">
        <f t="shared" si="0"/>
        <v>395421</v>
      </c>
      <c r="H9" s="41">
        <f t="shared" si="0"/>
        <v>1035</v>
      </c>
      <c r="I9" s="41"/>
      <c r="J9" s="37"/>
    </row>
    <row r="10" spans="1:9" ht="16.5" customHeight="1">
      <c r="A10" s="40" t="s">
        <v>57</v>
      </c>
      <c r="B10" s="41">
        <f aca="true" t="shared" si="1" ref="B10:C12">SUM(D10,F10,H10)</f>
        <v>4971</v>
      </c>
      <c r="C10" s="42">
        <f t="shared" si="1"/>
        <v>686487</v>
      </c>
      <c r="D10" s="43">
        <v>1730</v>
      </c>
      <c r="E10" s="43">
        <v>402559</v>
      </c>
      <c r="F10" s="44">
        <v>2586</v>
      </c>
      <c r="G10" s="41">
        <v>283928</v>
      </c>
      <c r="H10" s="45">
        <v>655</v>
      </c>
      <c r="I10" s="37"/>
    </row>
    <row r="11" spans="1:9" ht="16.5" customHeight="1">
      <c r="A11" s="40" t="s">
        <v>58</v>
      </c>
      <c r="B11" s="41">
        <f t="shared" si="1"/>
        <v>6104</v>
      </c>
      <c r="C11" s="42">
        <f t="shared" si="1"/>
        <v>1034951</v>
      </c>
      <c r="D11" s="43">
        <v>4734</v>
      </c>
      <c r="E11" s="43">
        <v>923458</v>
      </c>
      <c r="F11" s="37">
        <v>995</v>
      </c>
      <c r="G11" s="41">
        <v>111493</v>
      </c>
      <c r="H11" s="45">
        <v>375</v>
      </c>
      <c r="I11" s="37"/>
    </row>
    <row r="12" spans="1:9" ht="16.5" customHeight="1">
      <c r="A12" s="46" t="s">
        <v>59</v>
      </c>
      <c r="B12" s="47">
        <f t="shared" si="1"/>
        <v>62</v>
      </c>
      <c r="C12" s="48">
        <f t="shared" si="1"/>
        <v>11914</v>
      </c>
      <c r="D12" s="49">
        <v>57</v>
      </c>
      <c r="E12" s="50">
        <f>E33</f>
        <v>11914</v>
      </c>
      <c r="F12" s="39" t="s">
        <v>0</v>
      </c>
      <c r="G12" s="46" t="s">
        <v>0</v>
      </c>
      <c r="H12" s="51">
        <v>5</v>
      </c>
      <c r="I12" s="52"/>
    </row>
    <row r="13" spans="1:9" ht="16.5" customHeight="1">
      <c r="A13" s="93" t="s">
        <v>60</v>
      </c>
      <c r="B13" s="94"/>
      <c r="C13" s="94"/>
      <c r="D13" s="94"/>
      <c r="E13" s="94"/>
      <c r="F13" s="94"/>
      <c r="G13" s="94"/>
      <c r="H13" s="94"/>
      <c r="I13" s="94"/>
    </row>
    <row r="14" spans="1:9" ht="16.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16.5" customHeight="1">
      <c r="A15" s="95"/>
      <c r="B15" s="95"/>
      <c r="C15" s="95"/>
      <c r="D15" s="95"/>
      <c r="E15" s="95"/>
      <c r="F15" s="95"/>
      <c r="G15" s="95"/>
      <c r="H15" s="95"/>
      <c r="I15" s="95"/>
    </row>
    <row r="16" ht="16.5" customHeight="1"/>
    <row r="17" ht="16.5" customHeight="1"/>
    <row r="18" ht="16.5" customHeight="1">
      <c r="A18" s="4" t="s">
        <v>61</v>
      </c>
    </row>
    <row r="19" spans="6:9" ht="16.5" customHeight="1">
      <c r="F19" s="104" t="s">
        <v>71</v>
      </c>
      <c r="G19" s="105"/>
      <c r="H19" s="106"/>
      <c r="I19" s="106"/>
    </row>
    <row r="20" spans="1:9" ht="16.5" customHeight="1">
      <c r="A20" s="96" t="s">
        <v>63</v>
      </c>
      <c r="B20" s="99" t="s">
        <v>49</v>
      </c>
      <c r="C20" s="100"/>
      <c r="D20" s="99" t="s">
        <v>50</v>
      </c>
      <c r="E20" s="100"/>
      <c r="F20" s="99" t="s">
        <v>51</v>
      </c>
      <c r="G20" s="100"/>
      <c r="H20" s="99" t="s">
        <v>52</v>
      </c>
      <c r="I20" s="101"/>
    </row>
    <row r="21" spans="1:9" ht="16.5" customHeight="1">
      <c r="A21" s="97"/>
      <c r="B21" s="91" t="s">
        <v>53</v>
      </c>
      <c r="C21" s="91" t="s">
        <v>54</v>
      </c>
      <c r="D21" s="91" t="s">
        <v>53</v>
      </c>
      <c r="E21" s="91" t="s">
        <v>54</v>
      </c>
      <c r="F21" s="91" t="s">
        <v>53</v>
      </c>
      <c r="G21" s="91" t="s">
        <v>54</v>
      </c>
      <c r="H21" s="91" t="s">
        <v>53</v>
      </c>
      <c r="I21" s="102" t="s">
        <v>54</v>
      </c>
    </row>
    <row r="22" spans="1:9" ht="16.5" customHeight="1">
      <c r="A22" s="98"/>
      <c r="B22" s="92"/>
      <c r="C22" s="92"/>
      <c r="D22" s="92"/>
      <c r="E22" s="92"/>
      <c r="F22" s="92"/>
      <c r="G22" s="92"/>
      <c r="H22" s="92"/>
      <c r="I22" s="103"/>
    </row>
    <row r="23" spans="1:9" ht="16.5" customHeight="1">
      <c r="A23" s="53">
        <v>38807</v>
      </c>
      <c r="B23" s="1">
        <v>11187</v>
      </c>
      <c r="C23" s="2">
        <v>1619031</v>
      </c>
      <c r="D23" s="54">
        <v>6566</v>
      </c>
      <c r="E23" s="3">
        <v>1230650</v>
      </c>
      <c r="F23" s="1">
        <v>3594</v>
      </c>
      <c r="G23" s="2">
        <v>388381</v>
      </c>
      <c r="H23" s="54">
        <v>1027</v>
      </c>
      <c r="I23" s="55"/>
    </row>
    <row r="24" spans="1:9" ht="16.5" customHeight="1">
      <c r="A24" s="53">
        <v>39172</v>
      </c>
      <c r="B24" s="1">
        <v>11178</v>
      </c>
      <c r="C24" s="2">
        <v>1652248</v>
      </c>
      <c r="D24" s="54">
        <v>6557</v>
      </c>
      <c r="E24" s="3">
        <v>1261890</v>
      </c>
      <c r="F24" s="1">
        <v>3594</v>
      </c>
      <c r="G24" s="2">
        <v>390358</v>
      </c>
      <c r="H24" s="54">
        <v>1027</v>
      </c>
      <c r="I24" s="55"/>
    </row>
    <row r="25" spans="1:9" ht="16.5" customHeight="1">
      <c r="A25" s="53">
        <v>39538</v>
      </c>
      <c r="B25" s="56">
        <v>11164</v>
      </c>
      <c r="C25" s="57">
        <v>1680957</v>
      </c>
      <c r="D25" s="58">
        <v>6556</v>
      </c>
      <c r="E25" s="59">
        <v>1288839</v>
      </c>
      <c r="F25" s="56">
        <v>3572</v>
      </c>
      <c r="G25" s="57">
        <v>392118</v>
      </c>
      <c r="H25" s="58">
        <v>1036</v>
      </c>
      <c r="I25" s="56"/>
    </row>
    <row r="26" spans="1:9" ht="16.5" customHeight="1">
      <c r="A26" s="53">
        <v>39903</v>
      </c>
      <c r="B26" s="56">
        <v>11156</v>
      </c>
      <c r="C26" s="56">
        <v>1708568</v>
      </c>
      <c r="D26" s="56">
        <v>6552</v>
      </c>
      <c r="E26" s="56">
        <v>1315236</v>
      </c>
      <c r="F26" s="56">
        <v>3569</v>
      </c>
      <c r="G26" s="56">
        <v>393332</v>
      </c>
      <c r="H26" s="56">
        <v>1035</v>
      </c>
      <c r="I26" s="56"/>
    </row>
    <row r="27" spans="1:9" ht="16.5" customHeight="1">
      <c r="A27" s="60">
        <v>40268</v>
      </c>
      <c r="B27" s="61">
        <f>SUM(B28:B34)</f>
        <v>11137</v>
      </c>
      <c r="C27" s="61">
        <f aca="true" t="shared" si="2" ref="C27:H27">SUM(C28:C34)</f>
        <v>1733352</v>
      </c>
      <c r="D27" s="61">
        <f t="shared" si="2"/>
        <v>6521</v>
      </c>
      <c r="E27" s="61">
        <f t="shared" si="2"/>
        <v>1337931</v>
      </c>
      <c r="F27" s="61">
        <f t="shared" si="2"/>
        <v>3581</v>
      </c>
      <c r="G27" s="61">
        <f t="shared" si="2"/>
        <v>395421</v>
      </c>
      <c r="H27" s="61">
        <f t="shared" si="2"/>
        <v>1035</v>
      </c>
      <c r="I27" s="61"/>
    </row>
    <row r="28" spans="1:9" ht="16.5" customHeight="1">
      <c r="A28" s="69" t="s">
        <v>64</v>
      </c>
      <c r="B28" s="70">
        <f aca="true" t="shared" si="3" ref="B28:C32">D28+F28+H28</f>
        <v>5251</v>
      </c>
      <c r="C28" s="70">
        <f t="shared" si="3"/>
        <v>849964</v>
      </c>
      <c r="D28" s="71">
        <v>2870</v>
      </c>
      <c r="E28" s="72">
        <v>624171</v>
      </c>
      <c r="F28" s="73">
        <v>2014</v>
      </c>
      <c r="G28" s="70">
        <v>225793</v>
      </c>
      <c r="H28" s="71">
        <v>367</v>
      </c>
      <c r="I28" s="72"/>
    </row>
    <row r="29" spans="1:9" ht="16.5" customHeight="1">
      <c r="A29" s="74" t="s">
        <v>65</v>
      </c>
      <c r="B29" s="75">
        <f t="shared" si="3"/>
        <v>329</v>
      </c>
      <c r="C29" s="76">
        <f t="shared" si="3"/>
        <v>49944</v>
      </c>
      <c r="D29" s="77">
        <v>321</v>
      </c>
      <c r="E29" s="78">
        <v>49760</v>
      </c>
      <c r="F29" s="75">
        <v>2</v>
      </c>
      <c r="G29" s="76">
        <v>184</v>
      </c>
      <c r="H29" s="77">
        <v>6</v>
      </c>
      <c r="I29" s="78"/>
    </row>
    <row r="30" spans="1:9" ht="16.5" customHeight="1">
      <c r="A30" s="74" t="s">
        <v>66</v>
      </c>
      <c r="B30" s="76">
        <f t="shared" si="3"/>
        <v>2786</v>
      </c>
      <c r="C30" s="76">
        <f t="shared" si="3"/>
        <v>359898</v>
      </c>
      <c r="D30" s="77">
        <v>1175</v>
      </c>
      <c r="E30" s="78">
        <v>235483</v>
      </c>
      <c r="F30" s="75">
        <v>1090</v>
      </c>
      <c r="G30" s="76">
        <v>124415</v>
      </c>
      <c r="H30" s="77">
        <v>521</v>
      </c>
      <c r="I30" s="78"/>
    </row>
    <row r="31" spans="1:9" ht="16.5" customHeight="1">
      <c r="A31" s="74" t="s">
        <v>67</v>
      </c>
      <c r="B31" s="76">
        <f t="shared" si="3"/>
        <v>831</v>
      </c>
      <c r="C31" s="76">
        <f t="shared" si="3"/>
        <v>119477</v>
      </c>
      <c r="D31" s="77">
        <v>756</v>
      </c>
      <c r="E31" s="78">
        <v>111708</v>
      </c>
      <c r="F31" s="75">
        <v>61</v>
      </c>
      <c r="G31" s="76">
        <v>7769</v>
      </c>
      <c r="H31" s="77">
        <v>14</v>
      </c>
      <c r="I31" s="78"/>
    </row>
    <row r="32" spans="1:9" ht="16.5" customHeight="1">
      <c r="A32" s="74" t="s">
        <v>68</v>
      </c>
      <c r="B32" s="76">
        <f t="shared" si="3"/>
        <v>306</v>
      </c>
      <c r="C32" s="76">
        <f t="shared" si="3"/>
        <v>47648</v>
      </c>
      <c r="D32" s="77">
        <v>255</v>
      </c>
      <c r="E32" s="78">
        <v>44428</v>
      </c>
      <c r="F32" s="75">
        <v>37</v>
      </c>
      <c r="G32" s="76">
        <v>3220</v>
      </c>
      <c r="H32" s="77">
        <v>14</v>
      </c>
      <c r="I32" s="78"/>
    </row>
    <row r="33" spans="1:9" ht="16.5" customHeight="1">
      <c r="A33" s="62" t="s">
        <v>1</v>
      </c>
      <c r="B33" s="56">
        <f>SUM(D33,F33,H33)</f>
        <v>62</v>
      </c>
      <c r="C33" s="57">
        <f>SUM(E33,G33,I33)</f>
        <v>11914</v>
      </c>
      <c r="D33" s="58">
        <v>57</v>
      </c>
      <c r="E33" s="59">
        <v>11914</v>
      </c>
      <c r="F33" s="67" t="s">
        <v>0</v>
      </c>
      <c r="G33" s="68" t="s">
        <v>0</v>
      </c>
      <c r="H33" s="58">
        <v>5</v>
      </c>
      <c r="I33" s="59"/>
    </row>
    <row r="34" spans="1:9" ht="16.5" customHeight="1">
      <c r="A34" s="63" t="s">
        <v>2</v>
      </c>
      <c r="B34" s="64">
        <f>SUM(D34,F34,H34)</f>
        <v>1572</v>
      </c>
      <c r="C34" s="64">
        <f>SUM(E34,G34,I34)</f>
        <v>294507</v>
      </c>
      <c r="D34" s="65">
        <v>1087</v>
      </c>
      <c r="E34" s="66">
        <v>260467</v>
      </c>
      <c r="F34" s="61">
        <v>377</v>
      </c>
      <c r="G34" s="64">
        <v>34040</v>
      </c>
      <c r="H34" s="65">
        <v>108</v>
      </c>
      <c r="I34" s="66"/>
    </row>
  </sheetData>
  <sheetProtection/>
  <mergeCells count="29">
    <mergeCell ref="F4:I4"/>
    <mergeCell ref="F19:I19"/>
    <mergeCell ref="C7:C8"/>
    <mergeCell ref="D7:D8"/>
    <mergeCell ref="E7:E8"/>
    <mergeCell ref="F5:I5"/>
    <mergeCell ref="B6:C6"/>
    <mergeCell ref="D6:E6"/>
    <mergeCell ref="F6:G6"/>
    <mergeCell ref="H6:I6"/>
    <mergeCell ref="H20:I20"/>
    <mergeCell ref="H21:H22"/>
    <mergeCell ref="I21:I22"/>
    <mergeCell ref="B21:B22"/>
    <mergeCell ref="F7:F8"/>
    <mergeCell ref="G7:G8"/>
    <mergeCell ref="H7:H8"/>
    <mergeCell ref="I7:I8"/>
    <mergeCell ref="B7:B8"/>
    <mergeCell ref="G21:G22"/>
    <mergeCell ref="C21:C22"/>
    <mergeCell ref="D21:D22"/>
    <mergeCell ref="E21:E22"/>
    <mergeCell ref="F21:F22"/>
    <mergeCell ref="A13:I15"/>
    <mergeCell ref="A20:A22"/>
    <mergeCell ref="B20:C20"/>
    <mergeCell ref="D20:E20"/>
    <mergeCell ref="F20:G20"/>
  </mergeCells>
  <printOptions/>
  <pageMargins left="0.7874015748031497" right="0.7874015748031497" top="0.7874015748031497" bottom="0.984251968503937" header="0.5118110236220472" footer="0.5118110236220472"/>
  <pageSetup firstPageNumber="45" useFirstPageNumber="1" horizontalDpi="600" verticalDpi="600" orientation="portrait" paperSize="9" scale="97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375" style="6" customWidth="1"/>
    <col min="2" max="16" width="6.875" style="6" customWidth="1"/>
    <col min="17" max="16384" width="9.00390625" style="6" customWidth="1"/>
  </cols>
  <sheetData>
    <row r="1" ht="21.75" customHeight="1">
      <c r="A1" s="4" t="s">
        <v>3</v>
      </c>
    </row>
    <row r="2" spans="13:16" ht="21.75" customHeight="1">
      <c r="M2" s="107" t="s">
        <v>4</v>
      </c>
      <c r="N2" s="107"/>
      <c r="O2" s="107"/>
      <c r="P2" s="107"/>
    </row>
    <row r="3" spans="1:16" s="5" customFormat="1" ht="24.75" customHeight="1">
      <c r="A3" s="114" t="s">
        <v>63</v>
      </c>
      <c r="B3" s="108" t="s">
        <v>5</v>
      </c>
      <c r="C3" s="113"/>
      <c r="D3" s="109"/>
      <c r="E3" s="108" t="s">
        <v>6</v>
      </c>
      <c r="F3" s="113"/>
      <c r="G3" s="113"/>
      <c r="H3" s="113"/>
      <c r="I3" s="113"/>
      <c r="J3" s="113"/>
      <c r="K3" s="113"/>
      <c r="L3" s="109"/>
      <c r="M3" s="108" t="s">
        <v>7</v>
      </c>
      <c r="N3" s="109"/>
      <c r="O3" s="108" t="s">
        <v>8</v>
      </c>
      <c r="P3" s="109"/>
    </row>
    <row r="4" spans="1:16" s="5" customFormat="1" ht="36" customHeight="1">
      <c r="A4" s="112"/>
      <c r="B4" s="7" t="s">
        <v>9</v>
      </c>
      <c r="C4" s="8" t="s">
        <v>10</v>
      </c>
      <c r="D4" s="7" t="s">
        <v>11</v>
      </c>
      <c r="E4" s="8" t="s">
        <v>37</v>
      </c>
      <c r="F4" s="7" t="s">
        <v>38</v>
      </c>
      <c r="G4" s="9" t="s">
        <v>39</v>
      </c>
      <c r="H4" s="7" t="s">
        <v>12</v>
      </c>
      <c r="I4" s="8" t="s">
        <v>13</v>
      </c>
      <c r="J4" s="7" t="s">
        <v>14</v>
      </c>
      <c r="K4" s="8" t="s">
        <v>15</v>
      </c>
      <c r="L4" s="7" t="s">
        <v>16</v>
      </c>
      <c r="M4" s="9" t="s">
        <v>40</v>
      </c>
      <c r="N4" s="7" t="s">
        <v>41</v>
      </c>
      <c r="O4" s="7" t="s">
        <v>17</v>
      </c>
      <c r="P4" s="10" t="s">
        <v>18</v>
      </c>
    </row>
    <row r="5" spans="1:16" s="5" customFormat="1" ht="21.75" customHeight="1">
      <c r="A5" s="11" t="s">
        <v>19</v>
      </c>
      <c r="B5" s="12" t="s">
        <v>22</v>
      </c>
      <c r="C5" s="12" t="s">
        <v>22</v>
      </c>
      <c r="D5" s="12" t="s">
        <v>22</v>
      </c>
      <c r="E5" s="12">
        <v>10</v>
      </c>
      <c r="F5" s="12" t="s">
        <v>22</v>
      </c>
      <c r="G5" s="12" t="s">
        <v>22</v>
      </c>
      <c r="H5" s="12" t="s">
        <v>22</v>
      </c>
      <c r="I5" s="12">
        <v>9</v>
      </c>
      <c r="J5" s="12">
        <v>169</v>
      </c>
      <c r="K5" s="12" t="s">
        <v>22</v>
      </c>
      <c r="L5" s="12" t="s">
        <v>22</v>
      </c>
      <c r="M5" s="12" t="s">
        <v>22</v>
      </c>
      <c r="N5" s="12" t="s">
        <v>22</v>
      </c>
      <c r="O5" s="12" t="s">
        <v>22</v>
      </c>
      <c r="P5" s="12" t="s">
        <v>22</v>
      </c>
    </row>
    <row r="6" spans="1:16" s="5" customFormat="1" ht="21.75" customHeight="1">
      <c r="A6" s="11" t="s">
        <v>20</v>
      </c>
      <c r="B6" s="12" t="s">
        <v>22</v>
      </c>
      <c r="C6" s="12" t="s">
        <v>22</v>
      </c>
      <c r="D6" s="12">
        <v>0</v>
      </c>
      <c r="E6" s="12">
        <v>10</v>
      </c>
      <c r="F6" s="12" t="s">
        <v>22</v>
      </c>
      <c r="G6" s="12" t="s">
        <v>22</v>
      </c>
      <c r="H6" s="12" t="s">
        <v>22</v>
      </c>
      <c r="I6" s="12">
        <v>10</v>
      </c>
      <c r="J6" s="12">
        <v>187</v>
      </c>
      <c r="K6" s="12" t="s">
        <v>22</v>
      </c>
      <c r="L6" s="12" t="s">
        <v>22</v>
      </c>
      <c r="M6" s="12" t="s">
        <v>22</v>
      </c>
      <c r="N6" s="12" t="s">
        <v>22</v>
      </c>
      <c r="O6" s="12" t="s">
        <v>22</v>
      </c>
      <c r="P6" s="12" t="s">
        <v>22</v>
      </c>
    </row>
    <row r="7" spans="1:16" s="5" customFormat="1" ht="21.75" customHeight="1">
      <c r="A7" s="11" t="s">
        <v>45</v>
      </c>
      <c r="B7" s="12" t="s">
        <v>22</v>
      </c>
      <c r="C7" s="12" t="s">
        <v>22</v>
      </c>
      <c r="D7" s="12" t="s">
        <v>22</v>
      </c>
      <c r="E7" s="12">
        <v>10</v>
      </c>
      <c r="F7" s="12" t="s">
        <v>22</v>
      </c>
      <c r="G7" s="12" t="s">
        <v>22</v>
      </c>
      <c r="H7" s="12" t="s">
        <v>22</v>
      </c>
      <c r="I7" s="12">
        <v>3</v>
      </c>
      <c r="J7" s="12">
        <v>176</v>
      </c>
      <c r="K7" s="12" t="s">
        <v>22</v>
      </c>
      <c r="L7" s="12" t="s">
        <v>22</v>
      </c>
      <c r="M7" s="12" t="s">
        <v>22</v>
      </c>
      <c r="N7" s="12" t="s">
        <v>22</v>
      </c>
      <c r="O7" s="12" t="s">
        <v>22</v>
      </c>
      <c r="P7" s="12" t="s">
        <v>22</v>
      </c>
    </row>
    <row r="8" spans="1:16" s="5" customFormat="1" ht="21.75" customHeight="1">
      <c r="A8" s="11" t="s">
        <v>62</v>
      </c>
      <c r="B8" s="12" t="s">
        <v>22</v>
      </c>
      <c r="C8" s="12" t="s">
        <v>22</v>
      </c>
      <c r="D8" s="12" t="s">
        <v>22</v>
      </c>
      <c r="E8" s="12">
        <v>10</v>
      </c>
      <c r="F8" s="12" t="s">
        <v>22</v>
      </c>
      <c r="G8" s="12" t="s">
        <v>22</v>
      </c>
      <c r="H8" s="12" t="s">
        <v>22</v>
      </c>
      <c r="I8" s="12">
        <v>1</v>
      </c>
      <c r="J8" s="12">
        <v>217</v>
      </c>
      <c r="K8" s="12">
        <v>4</v>
      </c>
      <c r="L8" s="12" t="s">
        <v>22</v>
      </c>
      <c r="M8" s="12" t="s">
        <v>22</v>
      </c>
      <c r="N8" s="12" t="s">
        <v>22</v>
      </c>
      <c r="O8" s="12" t="s">
        <v>22</v>
      </c>
      <c r="P8" s="12" t="s">
        <v>22</v>
      </c>
    </row>
    <row r="9" spans="1:16" s="5" customFormat="1" ht="21.75" customHeight="1">
      <c r="A9" s="13" t="s">
        <v>69</v>
      </c>
      <c r="B9" s="14" t="s">
        <v>0</v>
      </c>
      <c r="C9" s="14" t="s">
        <v>0</v>
      </c>
      <c r="D9" s="14" t="s">
        <v>0</v>
      </c>
      <c r="E9" s="14">
        <f>SUM(E10:E16)</f>
        <v>1</v>
      </c>
      <c r="F9" s="14" t="s">
        <v>0</v>
      </c>
      <c r="G9" s="14" t="s">
        <v>0</v>
      </c>
      <c r="H9" s="14" t="s">
        <v>0</v>
      </c>
      <c r="I9" s="14">
        <f>SUM(I10:I16)</f>
        <v>0</v>
      </c>
      <c r="J9" s="14">
        <f>SUM(J10:J16)</f>
        <v>141</v>
      </c>
      <c r="K9" s="14">
        <f>SUM(K10:K16)</f>
        <v>17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</row>
    <row r="10" spans="1:16" s="5" customFormat="1" ht="21.75" customHeight="1">
      <c r="A10" s="79" t="s">
        <v>64</v>
      </c>
      <c r="B10" s="80" t="s">
        <v>31</v>
      </c>
      <c r="C10" s="80" t="s">
        <v>31</v>
      </c>
      <c r="D10" s="80" t="s">
        <v>31</v>
      </c>
      <c r="E10" s="80" t="s">
        <v>31</v>
      </c>
      <c r="F10" s="80" t="s">
        <v>31</v>
      </c>
      <c r="G10" s="80" t="s">
        <v>31</v>
      </c>
      <c r="H10" s="80" t="s">
        <v>31</v>
      </c>
      <c r="I10" s="80" t="s">
        <v>31</v>
      </c>
      <c r="J10" s="80">
        <v>40</v>
      </c>
      <c r="K10" s="80" t="s">
        <v>31</v>
      </c>
      <c r="L10" s="80" t="s">
        <v>31</v>
      </c>
      <c r="M10" s="80" t="s">
        <v>31</v>
      </c>
      <c r="N10" s="80" t="s">
        <v>31</v>
      </c>
      <c r="O10" s="80" t="s">
        <v>31</v>
      </c>
      <c r="P10" s="80" t="s">
        <v>31</v>
      </c>
    </row>
    <row r="11" spans="1:16" s="5" customFormat="1" ht="21.75" customHeight="1">
      <c r="A11" s="79" t="s">
        <v>65</v>
      </c>
      <c r="B11" s="80" t="s">
        <v>32</v>
      </c>
      <c r="C11" s="80" t="s">
        <v>32</v>
      </c>
      <c r="D11" s="80" t="s">
        <v>32</v>
      </c>
      <c r="E11" s="80" t="s">
        <v>32</v>
      </c>
      <c r="F11" s="80" t="s">
        <v>32</v>
      </c>
      <c r="G11" s="80" t="s">
        <v>32</v>
      </c>
      <c r="H11" s="80" t="s">
        <v>32</v>
      </c>
      <c r="I11" s="80" t="s">
        <v>32</v>
      </c>
      <c r="J11" s="80">
        <v>23</v>
      </c>
      <c r="K11" s="80" t="s">
        <v>32</v>
      </c>
      <c r="L11" s="80" t="s">
        <v>32</v>
      </c>
      <c r="M11" s="80" t="s">
        <v>32</v>
      </c>
      <c r="N11" s="80" t="s">
        <v>32</v>
      </c>
      <c r="O11" s="80" t="s">
        <v>32</v>
      </c>
      <c r="P11" s="80" t="s">
        <v>32</v>
      </c>
    </row>
    <row r="12" spans="1:16" s="5" customFormat="1" ht="21.75" customHeight="1">
      <c r="A12" s="79" t="s">
        <v>66</v>
      </c>
      <c r="B12" s="80" t="s">
        <v>33</v>
      </c>
      <c r="C12" s="80" t="s">
        <v>33</v>
      </c>
      <c r="D12" s="80" t="s">
        <v>33</v>
      </c>
      <c r="E12" s="80" t="s">
        <v>33</v>
      </c>
      <c r="F12" s="80" t="s">
        <v>33</v>
      </c>
      <c r="G12" s="80" t="s">
        <v>33</v>
      </c>
      <c r="H12" s="80" t="s">
        <v>33</v>
      </c>
      <c r="I12" s="80" t="s">
        <v>33</v>
      </c>
      <c r="J12" s="80">
        <v>42</v>
      </c>
      <c r="K12" s="80" t="s">
        <v>33</v>
      </c>
      <c r="L12" s="80" t="s">
        <v>33</v>
      </c>
      <c r="M12" s="80" t="s">
        <v>33</v>
      </c>
      <c r="N12" s="80" t="s">
        <v>33</v>
      </c>
      <c r="O12" s="80" t="s">
        <v>33</v>
      </c>
      <c r="P12" s="80" t="s">
        <v>33</v>
      </c>
    </row>
    <row r="13" spans="1:16" s="5" customFormat="1" ht="21.75" customHeight="1">
      <c r="A13" s="79" t="s">
        <v>67</v>
      </c>
      <c r="B13" s="80" t="s">
        <v>21</v>
      </c>
      <c r="C13" s="80" t="s">
        <v>21</v>
      </c>
      <c r="D13" s="80" t="s">
        <v>21</v>
      </c>
      <c r="E13" s="80" t="s">
        <v>21</v>
      </c>
      <c r="F13" s="80" t="s">
        <v>21</v>
      </c>
      <c r="G13" s="80" t="s">
        <v>21</v>
      </c>
      <c r="H13" s="80" t="s">
        <v>21</v>
      </c>
      <c r="I13" s="80" t="s">
        <v>0</v>
      </c>
      <c r="J13" s="80">
        <v>16</v>
      </c>
      <c r="K13" s="80" t="s">
        <v>21</v>
      </c>
      <c r="L13" s="80" t="s">
        <v>21</v>
      </c>
      <c r="M13" s="80" t="s">
        <v>21</v>
      </c>
      <c r="N13" s="80" t="s">
        <v>21</v>
      </c>
      <c r="O13" s="80" t="s">
        <v>21</v>
      </c>
      <c r="P13" s="80" t="s">
        <v>21</v>
      </c>
    </row>
    <row r="14" spans="1:16" s="5" customFormat="1" ht="21.75" customHeight="1">
      <c r="A14" s="79" t="s">
        <v>68</v>
      </c>
      <c r="B14" s="80" t="s">
        <v>34</v>
      </c>
      <c r="C14" s="80" t="s">
        <v>34</v>
      </c>
      <c r="D14" s="80" t="s">
        <v>34</v>
      </c>
      <c r="E14" s="80" t="s">
        <v>34</v>
      </c>
      <c r="F14" s="80" t="s">
        <v>34</v>
      </c>
      <c r="G14" s="80" t="s">
        <v>34</v>
      </c>
      <c r="H14" s="80" t="s">
        <v>34</v>
      </c>
      <c r="I14" s="80" t="s">
        <v>34</v>
      </c>
      <c r="J14" s="80">
        <v>5</v>
      </c>
      <c r="K14" s="80" t="s">
        <v>34</v>
      </c>
      <c r="L14" s="80" t="s">
        <v>34</v>
      </c>
      <c r="M14" s="80" t="s">
        <v>34</v>
      </c>
      <c r="N14" s="80" t="s">
        <v>34</v>
      </c>
      <c r="O14" s="80" t="s">
        <v>34</v>
      </c>
      <c r="P14" s="80" t="s">
        <v>34</v>
      </c>
    </row>
    <row r="15" spans="1:16" s="5" customFormat="1" ht="21.75" customHeight="1">
      <c r="A15" s="15" t="s">
        <v>1</v>
      </c>
      <c r="B15" s="12" t="s">
        <v>35</v>
      </c>
      <c r="C15" s="12" t="s">
        <v>35</v>
      </c>
      <c r="D15" s="12" t="s">
        <v>35</v>
      </c>
      <c r="E15" s="12" t="s">
        <v>35</v>
      </c>
      <c r="F15" s="12" t="s">
        <v>35</v>
      </c>
      <c r="G15" s="12" t="s">
        <v>35</v>
      </c>
      <c r="H15" s="12" t="s">
        <v>35</v>
      </c>
      <c r="I15" s="12" t="s">
        <v>35</v>
      </c>
      <c r="J15" s="12" t="s">
        <v>35</v>
      </c>
      <c r="K15" s="12" t="s">
        <v>35</v>
      </c>
      <c r="L15" s="12" t="s">
        <v>35</v>
      </c>
      <c r="M15" s="12" t="s">
        <v>35</v>
      </c>
      <c r="N15" s="12" t="s">
        <v>35</v>
      </c>
      <c r="O15" s="12" t="s">
        <v>35</v>
      </c>
      <c r="P15" s="12" t="s">
        <v>35</v>
      </c>
    </row>
    <row r="16" spans="1:16" s="5" customFormat="1" ht="21.75" customHeight="1">
      <c r="A16" s="16" t="s">
        <v>2</v>
      </c>
      <c r="B16" s="14" t="s">
        <v>36</v>
      </c>
      <c r="C16" s="14" t="s">
        <v>36</v>
      </c>
      <c r="D16" s="14" t="s">
        <v>0</v>
      </c>
      <c r="E16" s="14">
        <v>1</v>
      </c>
      <c r="F16" s="14" t="s">
        <v>36</v>
      </c>
      <c r="G16" s="14" t="s">
        <v>36</v>
      </c>
      <c r="H16" s="14" t="s">
        <v>36</v>
      </c>
      <c r="I16" s="14" t="s">
        <v>36</v>
      </c>
      <c r="J16" s="14">
        <v>15</v>
      </c>
      <c r="K16" s="14">
        <v>17</v>
      </c>
      <c r="L16" s="14" t="s">
        <v>36</v>
      </c>
      <c r="M16" s="14" t="s">
        <v>36</v>
      </c>
      <c r="N16" s="14" t="s">
        <v>36</v>
      </c>
      <c r="O16" s="14" t="s">
        <v>36</v>
      </c>
      <c r="P16" s="14" t="s">
        <v>36</v>
      </c>
    </row>
    <row r="17" ht="21.75" customHeight="1">
      <c r="B17" s="17"/>
    </row>
    <row r="18" ht="21.75" customHeight="1"/>
    <row r="19" spans="1:16" ht="21.75" customHeight="1">
      <c r="A19" s="4" t="s">
        <v>23</v>
      </c>
      <c r="B19"/>
      <c r="C19"/>
      <c r="D19"/>
      <c r="E19"/>
      <c r="F19"/>
      <c r="G19"/>
      <c r="H19"/>
      <c r="I19"/>
      <c r="J19"/>
      <c r="K19"/>
      <c r="L19"/>
      <c r="M19" s="115"/>
      <c r="N19" s="115"/>
      <c r="O19" s="116"/>
      <c r="P19" s="116"/>
    </row>
    <row r="20" spans="13:16" s="5" customFormat="1" ht="21.75" customHeight="1">
      <c r="M20" s="115" t="s">
        <v>72</v>
      </c>
      <c r="N20" s="115"/>
      <c r="O20" s="116"/>
      <c r="P20" s="116"/>
    </row>
    <row r="21" spans="1:16" s="5" customFormat="1" ht="21.75" customHeight="1">
      <c r="A21" s="18"/>
      <c r="B21" s="110" t="s">
        <v>43</v>
      </c>
      <c r="C21" s="108" t="s">
        <v>44</v>
      </c>
      <c r="D21" s="109"/>
      <c r="E21" s="108" t="s">
        <v>24</v>
      </c>
      <c r="F21" s="113"/>
      <c r="G21" s="113"/>
      <c r="H21" s="113"/>
      <c r="I21" s="113"/>
      <c r="J21" s="109"/>
      <c r="K21" s="108" t="s">
        <v>25</v>
      </c>
      <c r="L21" s="113"/>
      <c r="M21" s="113"/>
      <c r="N21" s="113"/>
      <c r="O21" s="113"/>
      <c r="P21" s="109"/>
    </row>
    <row r="22" spans="1:16" s="5" customFormat="1" ht="21.75" customHeight="1">
      <c r="A22" s="15" t="s">
        <v>63</v>
      </c>
      <c r="B22" s="111"/>
      <c r="C22" s="114" t="s">
        <v>42</v>
      </c>
      <c r="D22" s="114" t="s">
        <v>30</v>
      </c>
      <c r="E22" s="108" t="s">
        <v>26</v>
      </c>
      <c r="F22" s="109"/>
      <c r="G22" s="108" t="s">
        <v>27</v>
      </c>
      <c r="H22" s="109"/>
      <c r="I22" s="108" t="s">
        <v>28</v>
      </c>
      <c r="J22" s="109"/>
      <c r="K22" s="108" t="s">
        <v>26</v>
      </c>
      <c r="L22" s="109"/>
      <c r="M22" s="108" t="s">
        <v>27</v>
      </c>
      <c r="N22" s="109"/>
      <c r="O22" s="108" t="s">
        <v>28</v>
      </c>
      <c r="P22" s="109"/>
    </row>
    <row r="23" spans="1:16" s="5" customFormat="1" ht="21.75" customHeight="1">
      <c r="A23" s="16"/>
      <c r="B23" s="112"/>
      <c r="C23" s="112"/>
      <c r="D23" s="112"/>
      <c r="E23" s="19" t="s">
        <v>29</v>
      </c>
      <c r="F23" s="20" t="s">
        <v>30</v>
      </c>
      <c r="G23" s="19" t="s">
        <v>29</v>
      </c>
      <c r="H23" s="20" t="s">
        <v>30</v>
      </c>
      <c r="I23" s="19" t="s">
        <v>29</v>
      </c>
      <c r="J23" s="20" t="s">
        <v>30</v>
      </c>
      <c r="K23" s="19" t="s">
        <v>29</v>
      </c>
      <c r="L23" s="20" t="s">
        <v>30</v>
      </c>
      <c r="M23" s="19" t="s">
        <v>29</v>
      </c>
      <c r="N23" s="20" t="s">
        <v>30</v>
      </c>
      <c r="O23" s="19" t="s">
        <v>29</v>
      </c>
      <c r="P23" s="21" t="s">
        <v>30</v>
      </c>
    </row>
    <row r="24" spans="1:16" s="5" customFormat="1" ht="21.75" customHeight="1">
      <c r="A24" s="22" t="s">
        <v>19</v>
      </c>
      <c r="B24" s="24">
        <v>45</v>
      </c>
      <c r="C24" s="24">
        <v>4961</v>
      </c>
      <c r="D24" s="25">
        <v>26521</v>
      </c>
      <c r="E24" s="24">
        <v>4350</v>
      </c>
      <c r="F24" s="25">
        <v>19885</v>
      </c>
      <c r="G24" s="24">
        <v>4350</v>
      </c>
      <c r="H24" s="25">
        <v>19885</v>
      </c>
      <c r="I24" s="26" t="s">
        <v>22</v>
      </c>
      <c r="J24" s="26" t="s">
        <v>22</v>
      </c>
      <c r="K24" s="24">
        <v>611</v>
      </c>
      <c r="L24" s="25">
        <v>6636</v>
      </c>
      <c r="M24" s="24">
        <v>611</v>
      </c>
      <c r="N24" s="25">
        <v>6636</v>
      </c>
      <c r="O24" s="26" t="s">
        <v>22</v>
      </c>
      <c r="P24" s="26" t="s">
        <v>22</v>
      </c>
    </row>
    <row r="25" spans="1:16" s="5" customFormat="1" ht="21.75" customHeight="1">
      <c r="A25" s="22" t="s">
        <v>20</v>
      </c>
      <c r="B25" s="24">
        <v>60</v>
      </c>
      <c r="C25" s="24">
        <v>6588</v>
      </c>
      <c r="D25" s="25">
        <v>37785</v>
      </c>
      <c r="E25" s="24">
        <v>5883</v>
      </c>
      <c r="F25" s="25">
        <v>29129</v>
      </c>
      <c r="G25" s="24">
        <v>5883</v>
      </c>
      <c r="H25" s="25">
        <v>29129</v>
      </c>
      <c r="I25" s="26" t="s">
        <v>22</v>
      </c>
      <c r="J25" s="26" t="s">
        <v>22</v>
      </c>
      <c r="K25" s="24">
        <v>705</v>
      </c>
      <c r="L25" s="25">
        <v>8656</v>
      </c>
      <c r="M25" s="24">
        <v>705</v>
      </c>
      <c r="N25" s="25">
        <v>8656</v>
      </c>
      <c r="O25" s="26" t="s">
        <v>22</v>
      </c>
      <c r="P25" s="26" t="s">
        <v>22</v>
      </c>
    </row>
    <row r="26" spans="1:16" s="5" customFormat="1" ht="21.75" customHeight="1">
      <c r="A26" s="22" t="s">
        <v>45</v>
      </c>
      <c r="B26" s="24">
        <v>22</v>
      </c>
      <c r="C26" s="24">
        <v>4651</v>
      </c>
      <c r="D26" s="25">
        <v>24276</v>
      </c>
      <c r="E26" s="24">
        <v>4140</v>
      </c>
      <c r="F26" s="25">
        <v>17710</v>
      </c>
      <c r="G26" s="24">
        <v>4140</v>
      </c>
      <c r="H26" s="25">
        <v>17710</v>
      </c>
      <c r="I26" s="26" t="s">
        <v>22</v>
      </c>
      <c r="J26" s="26" t="s">
        <v>22</v>
      </c>
      <c r="K26" s="24">
        <v>511</v>
      </c>
      <c r="L26" s="25">
        <v>6566</v>
      </c>
      <c r="M26" s="24">
        <v>511</v>
      </c>
      <c r="N26" s="25">
        <v>6566</v>
      </c>
      <c r="O26" s="26" t="s">
        <v>22</v>
      </c>
      <c r="P26" s="26" t="s">
        <v>22</v>
      </c>
    </row>
    <row r="27" spans="1:16" s="5" customFormat="1" ht="21.75" customHeight="1">
      <c r="A27" s="22" t="s">
        <v>62</v>
      </c>
      <c r="B27" s="33">
        <v>34</v>
      </c>
      <c r="C27" s="33">
        <v>13884</v>
      </c>
      <c r="D27" s="33">
        <v>60428</v>
      </c>
      <c r="E27" s="33">
        <v>13418</v>
      </c>
      <c r="F27" s="33">
        <v>54493</v>
      </c>
      <c r="G27" s="33">
        <v>13418</v>
      </c>
      <c r="H27" s="33">
        <v>54493</v>
      </c>
      <c r="I27" s="34" t="s">
        <v>22</v>
      </c>
      <c r="J27" s="34" t="s">
        <v>22</v>
      </c>
      <c r="K27" s="33">
        <v>466</v>
      </c>
      <c r="L27" s="33">
        <v>5935</v>
      </c>
      <c r="M27" s="33">
        <v>466</v>
      </c>
      <c r="N27" s="33">
        <v>5935</v>
      </c>
      <c r="O27" s="26" t="s">
        <v>22</v>
      </c>
      <c r="P27" s="26" t="s">
        <v>22</v>
      </c>
    </row>
    <row r="28" spans="1:16" s="5" customFormat="1" ht="21.75" customHeight="1">
      <c r="A28" s="23" t="s">
        <v>69</v>
      </c>
      <c r="B28" s="27">
        <f>SUM(B29:B35)</f>
        <v>39</v>
      </c>
      <c r="C28" s="27">
        <f aca="true" t="shared" si="0" ref="C28:H28">SUM(C29:C35)</f>
        <v>13911</v>
      </c>
      <c r="D28" s="27">
        <f t="shared" si="0"/>
        <v>47459</v>
      </c>
      <c r="E28" s="27">
        <f t="shared" si="0"/>
        <v>13794</v>
      </c>
      <c r="F28" s="27">
        <f t="shared" si="0"/>
        <v>46398</v>
      </c>
      <c r="G28" s="27">
        <f t="shared" si="0"/>
        <v>13794</v>
      </c>
      <c r="H28" s="27">
        <f t="shared" si="0"/>
        <v>46398</v>
      </c>
      <c r="I28" s="28" t="s">
        <v>0</v>
      </c>
      <c r="J28" s="28" t="s">
        <v>0</v>
      </c>
      <c r="K28" s="27">
        <f>SUM(K29:K35)</f>
        <v>117</v>
      </c>
      <c r="L28" s="27">
        <f>SUM(L29:L35)</f>
        <v>1061</v>
      </c>
      <c r="M28" s="27">
        <f>SUM(M29:M35)</f>
        <v>117</v>
      </c>
      <c r="N28" s="27">
        <f>SUM(N29:N35)</f>
        <v>1061</v>
      </c>
      <c r="O28" s="29" t="s">
        <v>22</v>
      </c>
      <c r="P28" s="29" t="s">
        <v>22</v>
      </c>
    </row>
    <row r="29" spans="1:16" s="5" customFormat="1" ht="21.75" customHeight="1">
      <c r="A29" s="79" t="s">
        <v>64</v>
      </c>
      <c r="B29" s="81">
        <v>13</v>
      </c>
      <c r="C29" s="82">
        <f>E29+K29</f>
        <v>5864</v>
      </c>
      <c r="D29" s="83">
        <f>F29+L29</f>
        <v>18927</v>
      </c>
      <c r="E29" s="84">
        <v>5838</v>
      </c>
      <c r="F29" s="84">
        <v>18680</v>
      </c>
      <c r="G29" s="84">
        <v>5838</v>
      </c>
      <c r="H29" s="84">
        <v>18680</v>
      </c>
      <c r="I29" s="81" t="s">
        <v>0</v>
      </c>
      <c r="J29" s="81" t="s">
        <v>0</v>
      </c>
      <c r="K29" s="81">
        <v>26</v>
      </c>
      <c r="L29" s="81">
        <v>247</v>
      </c>
      <c r="M29" s="81">
        <v>26</v>
      </c>
      <c r="N29" s="81">
        <v>247</v>
      </c>
      <c r="O29" s="81" t="s">
        <v>0</v>
      </c>
      <c r="P29" s="81" t="s">
        <v>0</v>
      </c>
    </row>
    <row r="30" spans="1:16" s="5" customFormat="1" ht="21.75" customHeight="1">
      <c r="A30" s="79" t="s">
        <v>65</v>
      </c>
      <c r="B30" s="87" t="s">
        <v>22</v>
      </c>
      <c r="C30" s="87" t="s">
        <v>22</v>
      </c>
      <c r="D30" s="81" t="s">
        <v>22</v>
      </c>
      <c r="E30" s="87" t="s">
        <v>22</v>
      </c>
      <c r="F30" s="87" t="s">
        <v>22</v>
      </c>
      <c r="G30" s="81" t="s">
        <v>22</v>
      </c>
      <c r="H30" s="81" t="s">
        <v>22</v>
      </c>
      <c r="I30" s="81" t="s">
        <v>22</v>
      </c>
      <c r="J30" s="81" t="s">
        <v>22</v>
      </c>
      <c r="K30" s="87" t="s">
        <v>22</v>
      </c>
      <c r="L30" s="87" t="s">
        <v>22</v>
      </c>
      <c r="M30" s="81" t="s">
        <v>22</v>
      </c>
      <c r="N30" s="81" t="s">
        <v>22</v>
      </c>
      <c r="O30" s="81" t="s">
        <v>22</v>
      </c>
      <c r="P30" s="81" t="s">
        <v>22</v>
      </c>
    </row>
    <row r="31" spans="1:16" s="5" customFormat="1" ht="21.75" customHeight="1">
      <c r="A31" s="79" t="s">
        <v>66</v>
      </c>
      <c r="B31" s="86">
        <v>3</v>
      </c>
      <c r="C31" s="82">
        <f>E31+K31</f>
        <v>1540</v>
      </c>
      <c r="D31" s="82">
        <f>F31+L31</f>
        <v>4217</v>
      </c>
      <c r="E31" s="82">
        <f>1524+9</f>
        <v>1533</v>
      </c>
      <c r="F31" s="82">
        <f>4208+4</f>
        <v>4212</v>
      </c>
      <c r="G31" s="82">
        <f>1524+9</f>
        <v>1533</v>
      </c>
      <c r="H31" s="82">
        <f>4208+4</f>
        <v>4212</v>
      </c>
      <c r="I31" s="81" t="s">
        <v>0</v>
      </c>
      <c r="J31" s="81" t="s">
        <v>0</v>
      </c>
      <c r="K31" s="81">
        <v>7</v>
      </c>
      <c r="L31" s="81">
        <v>5</v>
      </c>
      <c r="M31" s="81">
        <v>7</v>
      </c>
      <c r="N31" s="81">
        <v>5</v>
      </c>
      <c r="O31" s="81" t="s">
        <v>0</v>
      </c>
      <c r="P31" s="81" t="s">
        <v>0</v>
      </c>
    </row>
    <row r="32" spans="1:16" s="5" customFormat="1" ht="21.75" customHeight="1">
      <c r="A32" s="79" t="s">
        <v>67</v>
      </c>
      <c r="B32" s="87" t="s">
        <v>22</v>
      </c>
      <c r="C32" s="87" t="s">
        <v>22</v>
      </c>
      <c r="D32" s="81" t="s">
        <v>22</v>
      </c>
      <c r="E32" s="87" t="s">
        <v>22</v>
      </c>
      <c r="F32" s="87" t="s">
        <v>22</v>
      </c>
      <c r="G32" s="81" t="s">
        <v>22</v>
      </c>
      <c r="H32" s="81" t="s">
        <v>22</v>
      </c>
      <c r="I32" s="81" t="s">
        <v>22</v>
      </c>
      <c r="J32" s="81" t="s">
        <v>22</v>
      </c>
      <c r="K32" s="81" t="s">
        <v>0</v>
      </c>
      <c r="L32" s="81" t="s">
        <v>0</v>
      </c>
      <c r="M32" s="81" t="s">
        <v>0</v>
      </c>
      <c r="N32" s="81" t="s">
        <v>0</v>
      </c>
      <c r="O32" s="81" t="s">
        <v>0</v>
      </c>
      <c r="P32" s="81" t="s">
        <v>0</v>
      </c>
    </row>
    <row r="33" spans="1:16" s="5" customFormat="1" ht="21.75" customHeight="1">
      <c r="A33" s="79" t="s">
        <v>68</v>
      </c>
      <c r="B33" s="86">
        <v>6</v>
      </c>
      <c r="C33" s="82">
        <f>E33+K33</f>
        <v>3102</v>
      </c>
      <c r="D33" s="82">
        <f>F33+L33</f>
        <v>12060</v>
      </c>
      <c r="E33" s="82">
        <f>3090+8</f>
        <v>3098</v>
      </c>
      <c r="F33" s="82">
        <f>12000+40</f>
        <v>12040</v>
      </c>
      <c r="G33" s="82">
        <f>3090+8</f>
        <v>3098</v>
      </c>
      <c r="H33" s="82">
        <f>12000+40</f>
        <v>12040</v>
      </c>
      <c r="I33" s="81" t="s">
        <v>22</v>
      </c>
      <c r="J33" s="81" t="s">
        <v>22</v>
      </c>
      <c r="K33" s="81">
        <v>4</v>
      </c>
      <c r="L33" s="81">
        <v>20</v>
      </c>
      <c r="M33" s="81">
        <v>4</v>
      </c>
      <c r="N33" s="81">
        <v>20</v>
      </c>
      <c r="O33" s="81" t="s">
        <v>22</v>
      </c>
      <c r="P33" s="81" t="s">
        <v>22</v>
      </c>
    </row>
    <row r="34" spans="1:16" s="5" customFormat="1" ht="21.75" customHeight="1">
      <c r="A34" s="15" t="s">
        <v>1</v>
      </c>
      <c r="B34" s="86"/>
      <c r="C34" s="85">
        <v>27</v>
      </c>
      <c r="D34" s="85">
        <v>26</v>
      </c>
      <c r="E34" s="85">
        <v>27</v>
      </c>
      <c r="F34" s="85">
        <v>26</v>
      </c>
      <c r="G34" s="85">
        <v>27</v>
      </c>
      <c r="H34" s="85">
        <v>26</v>
      </c>
      <c r="I34" s="30" t="s">
        <v>0</v>
      </c>
      <c r="J34" s="30" t="s">
        <v>0</v>
      </c>
      <c r="K34" s="30" t="s">
        <v>0</v>
      </c>
      <c r="L34" s="30" t="s">
        <v>0</v>
      </c>
      <c r="M34" s="30" t="s">
        <v>0</v>
      </c>
      <c r="N34" s="30" t="s">
        <v>0</v>
      </c>
      <c r="O34" s="30" t="s">
        <v>0</v>
      </c>
      <c r="P34" s="30" t="s">
        <v>0</v>
      </c>
    </row>
    <row r="35" spans="1:16" s="5" customFormat="1" ht="21.75" customHeight="1">
      <c r="A35" s="16" t="s">
        <v>2</v>
      </c>
      <c r="B35" s="31">
        <v>17</v>
      </c>
      <c r="C35" s="89">
        <f>E35+K35</f>
        <v>3378</v>
      </c>
      <c r="D35" s="90">
        <f>F35+L35</f>
        <v>12229</v>
      </c>
      <c r="E35" s="88">
        <f>959+2339</f>
        <v>3298</v>
      </c>
      <c r="F35" s="88">
        <f>7580+3860</f>
        <v>11440</v>
      </c>
      <c r="G35" s="88">
        <f>959+2339</f>
        <v>3298</v>
      </c>
      <c r="H35" s="88">
        <f>7580+3860</f>
        <v>11440</v>
      </c>
      <c r="I35" s="31" t="s">
        <v>0</v>
      </c>
      <c r="J35" s="31" t="s">
        <v>0</v>
      </c>
      <c r="K35" s="32">
        <f>SUM(M35,O35)</f>
        <v>80</v>
      </c>
      <c r="L35" s="32">
        <f>SUM(N35,P35)</f>
        <v>789</v>
      </c>
      <c r="M35" s="31">
        <v>80</v>
      </c>
      <c r="N35" s="32">
        <v>789</v>
      </c>
      <c r="O35" s="31" t="s">
        <v>0</v>
      </c>
      <c r="P35" s="31" t="s">
        <v>0</v>
      </c>
    </row>
  </sheetData>
  <sheetProtection/>
  <mergeCells count="20">
    <mergeCell ref="M22:N22"/>
    <mergeCell ref="O22:P22"/>
    <mergeCell ref="M20:P20"/>
    <mergeCell ref="A3:A4"/>
    <mergeCell ref="B3:D3"/>
    <mergeCell ref="E3:L3"/>
    <mergeCell ref="M3:N3"/>
    <mergeCell ref="I22:J22"/>
    <mergeCell ref="K22:L22"/>
    <mergeCell ref="M19:P19"/>
    <mergeCell ref="M2:P2"/>
    <mergeCell ref="O3:P3"/>
    <mergeCell ref="B21:B23"/>
    <mergeCell ref="C21:D21"/>
    <mergeCell ref="E21:J21"/>
    <mergeCell ref="K21:P21"/>
    <mergeCell ref="C22:C23"/>
    <mergeCell ref="D22:D23"/>
    <mergeCell ref="E22:F22"/>
    <mergeCell ref="G22:H22"/>
  </mergeCells>
  <printOptions/>
  <pageMargins left="0.5905511811023623" right="0.35433070866141736" top="0.7874015748031497" bottom="0.984251968503937" header="0.5118110236220472" footer="0.5118110236220472"/>
  <pageSetup firstPageNumber="46" useFirstPageNumber="1" horizontalDpi="600" verticalDpi="600" orientation="portrait" paperSize="9" scale="7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2011-02-25T04:21:56Z</cp:lastPrinted>
  <dcterms:created xsi:type="dcterms:W3CDTF">2008-01-28T02:01:00Z</dcterms:created>
  <dcterms:modified xsi:type="dcterms:W3CDTF">2011-02-25T09:01:00Z</dcterms:modified>
  <cp:category/>
  <cp:version/>
  <cp:contentType/>
  <cp:contentStatus/>
</cp:coreProperties>
</file>