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375" windowWidth="14955" windowHeight="8895" activeTab="0"/>
  </bookViews>
  <sheets>
    <sheet name="表1,2種別面積・蓄積　状況" sheetId="1" r:id="rId1"/>
    <sheet name="第3,4表事業状況　生産事業" sheetId="2" r:id="rId2"/>
  </sheets>
  <definedNames>
    <definedName name="_xlnm.Print_Area" localSheetId="0">'表1,2種別面積・蓄積　状況'!$A$1:$I$36</definedName>
  </definedNames>
  <calcPr fullCalcOnLoad="1"/>
</workbook>
</file>

<file path=xl/sharedStrings.xml><?xml version="1.0" encoding="utf-8"?>
<sst xmlns="http://schemas.openxmlformats.org/spreadsheetml/2006/main" count="412" uniqueCount="78">
  <si>
    <t>第１表　　県営林の種類別面積・蓄積</t>
  </si>
  <si>
    <t>平成19年3月31日現在（単位：ha、m3）</t>
  </si>
  <si>
    <t>　　　　　区分</t>
  </si>
  <si>
    <t>総　　　数</t>
  </si>
  <si>
    <t>針　葉　樹</t>
  </si>
  <si>
    <t>広　葉　樹</t>
  </si>
  <si>
    <t>そ　の　他</t>
  </si>
  <si>
    <t>面　積</t>
  </si>
  <si>
    <t>蓄　積</t>
  </si>
  <si>
    <t>県営林の種類</t>
  </si>
  <si>
    <t>総　　　　数</t>
  </si>
  <si>
    <t>県　有　林</t>
  </si>
  <si>
    <t>県 行 造 林</t>
  </si>
  <si>
    <t>部　分　林</t>
  </si>
  <si>
    <t>－</t>
  </si>
  <si>
    <t>※本表については単年度の実数を集計しており、このため地域森林計画の数値を使用した「２　森林面積及び蓄積・成長量」の「第５表の３　市町村別林野面積（県営林）」とは一致しない。</t>
  </si>
  <si>
    <t>第２表　県営林の現況</t>
  </si>
  <si>
    <t>（単位：ha、m3）</t>
  </si>
  <si>
    <t>林務事務所</t>
  </si>
  <si>
    <t>宇　都　宮</t>
  </si>
  <si>
    <t>鹿　　　沼</t>
  </si>
  <si>
    <t>今　　　市</t>
  </si>
  <si>
    <t>矢　　　板</t>
  </si>
  <si>
    <t>大　田　原</t>
  </si>
  <si>
    <t>烏　　　山</t>
  </si>
  <si>
    <t>佐　　　野</t>
  </si>
  <si>
    <t>林業センター</t>
  </si>
  <si>
    <t>県 民 の 森</t>
  </si>
  <si>
    <t>第３表　県営林事業実施状況</t>
  </si>
  <si>
    <t>（単位：ha、ｍ）</t>
  </si>
  <si>
    <t>造　　　　　　　　林</t>
  </si>
  <si>
    <t>保　　　　　　　　　　　　　　　　　　　　　　　　　　　育</t>
  </si>
  <si>
    <t>保　　　　　　護</t>
  </si>
  <si>
    <t>歩　　　　　　道</t>
  </si>
  <si>
    <t>新　植</t>
  </si>
  <si>
    <t>改　植</t>
  </si>
  <si>
    <t>補　植</t>
  </si>
  <si>
    <t>つる切</t>
  </si>
  <si>
    <t>除　伐</t>
  </si>
  <si>
    <t>間　伐</t>
  </si>
  <si>
    <t>枝　打</t>
  </si>
  <si>
    <t>施　肥</t>
  </si>
  <si>
    <t>新　設</t>
  </si>
  <si>
    <t>補　修</t>
  </si>
  <si>
    <t>平成14年度</t>
  </si>
  <si>
    <t>平成15年度</t>
  </si>
  <si>
    <t>平成16年度</t>
  </si>
  <si>
    <t>平成17年度</t>
  </si>
  <si>
    <t>平成18年度</t>
  </si>
  <si>
    <t>－</t>
  </si>
  <si>
    <t>－</t>
  </si>
  <si>
    <t>第４表　県営林生産事業実施状況</t>
  </si>
  <si>
    <t>（単位：ha、m3、千円）</t>
  </si>
  <si>
    <t>立　　　　　　　　　　　　　　　　　　　　木</t>
  </si>
  <si>
    <t>素　　　　　　　　　　　　　　　　　　　　材</t>
  </si>
  <si>
    <t>計</t>
  </si>
  <si>
    <t>針葉樹</t>
  </si>
  <si>
    <t>広葉樹</t>
  </si>
  <si>
    <t>数量</t>
  </si>
  <si>
    <t>金額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</si>
  <si>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</si>
  <si>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</si>
  <si>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</si>
  <si>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</si>
  <si>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</si>
  <si>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</si>
  <si>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</si>
  <si>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</si>
  <si>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</si>
  <si>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下刈
（１回）</t>
  </si>
  <si>
    <t>下刈
（２回）</t>
  </si>
  <si>
    <t>除草剤
散布</t>
  </si>
  <si>
    <t>病害虫
駆除</t>
  </si>
  <si>
    <t>雪害
復旧</t>
  </si>
  <si>
    <t>数量</t>
  </si>
  <si>
    <t>伐採
面積</t>
  </si>
  <si>
    <t>総　　数</t>
  </si>
  <si>
    <t>５　県営林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</si>
</sst>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21" fillId="0" borderId="11" xfId="0" applyNumberFormat="1" applyFont="1" applyBorder="1" applyAlignment="1">
      <alignment vertical="center"/>
    </xf>
    <xf numFmtId="3" fontId="21" fillId="0" borderId="12" xfId="0" applyNumberFormat="1" applyFont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38" fontId="21" fillId="0" borderId="11" xfId="48" applyFont="1" applyBorder="1" applyAlignment="1">
      <alignment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38" fontId="21" fillId="0" borderId="0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38" fontId="21" fillId="0" borderId="10" xfId="48" applyFont="1" applyBorder="1" applyAlignment="1">
      <alignment vertical="center"/>
    </xf>
    <xf numFmtId="38" fontId="21" fillId="0" borderId="17" xfId="48" applyFont="1" applyBorder="1" applyAlignment="1">
      <alignment vertical="center"/>
    </xf>
    <xf numFmtId="38" fontId="21" fillId="0" borderId="18" xfId="48" applyFont="1" applyBorder="1" applyAlignment="1">
      <alignment vertical="center"/>
    </xf>
    <xf numFmtId="38" fontId="21" fillId="0" borderId="19" xfId="48" applyFont="1" applyBorder="1" applyAlignment="1">
      <alignment vertical="center"/>
    </xf>
    <xf numFmtId="38" fontId="21" fillId="0" borderId="20" xfId="48" applyFont="1" applyBorder="1" applyAlignment="1">
      <alignment vertical="center"/>
    </xf>
    <xf numFmtId="38" fontId="21" fillId="0" borderId="11" xfId="48" applyFont="1" applyBorder="1" applyAlignment="1">
      <alignment horizontal="center" vertical="center"/>
    </xf>
    <xf numFmtId="38" fontId="21" fillId="0" borderId="12" xfId="48" applyFont="1" applyBorder="1" applyAlignment="1">
      <alignment horizontal="center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horizontal="right" vertical="center"/>
    </xf>
    <xf numFmtId="0" fontId="23" fillId="0" borderId="16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1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38" fontId="23" fillId="0" borderId="11" xfId="0" applyNumberFormat="1" applyFont="1" applyBorder="1" applyAlignment="1">
      <alignment vertical="center"/>
    </xf>
    <xf numFmtId="38" fontId="23" fillId="0" borderId="16" xfId="0" applyNumberFormat="1" applyFont="1" applyBorder="1" applyAlignment="1">
      <alignment vertical="center"/>
    </xf>
    <xf numFmtId="38" fontId="21" fillId="0" borderId="12" xfId="0" applyNumberFormat="1" applyFont="1" applyBorder="1" applyAlignment="1">
      <alignment vertical="center"/>
    </xf>
    <xf numFmtId="38" fontId="21" fillId="0" borderId="0" xfId="0" applyNumberFormat="1" applyFont="1" applyBorder="1" applyAlignment="1">
      <alignment vertical="center"/>
    </xf>
    <xf numFmtId="38" fontId="21" fillId="0" borderId="12" xfId="0" applyNumberFormat="1" applyFont="1" applyBorder="1" applyAlignment="1">
      <alignment horizontal="right" vertical="center"/>
    </xf>
    <xf numFmtId="38" fontId="21" fillId="0" borderId="10" xfId="48" applyNumberFormat="1" applyFont="1" applyBorder="1" applyAlignment="1">
      <alignment vertical="center"/>
    </xf>
    <xf numFmtId="38" fontId="21" fillId="0" borderId="10" xfId="48" applyNumberFormat="1" applyFont="1" applyBorder="1" applyAlignment="1">
      <alignment horizontal="right" vertical="center"/>
    </xf>
    <xf numFmtId="38" fontId="21" fillId="0" borderId="10" xfId="0" applyNumberFormat="1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3" fontId="21" fillId="0" borderId="17" xfId="0" applyNumberFormat="1" applyFont="1" applyBorder="1" applyAlignment="1">
      <alignment vertical="center"/>
    </xf>
    <xf numFmtId="0" fontId="21" fillId="0" borderId="13" xfId="0" applyFont="1" applyBorder="1" applyAlignment="1">
      <alignment horizontal="right" vertical="center"/>
    </xf>
    <xf numFmtId="3" fontId="21" fillId="0" borderId="12" xfId="0" applyNumberFormat="1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1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3" fontId="21" fillId="0" borderId="10" xfId="0" applyNumberFormat="1" applyFont="1" applyBorder="1" applyAlignment="1">
      <alignment vertical="center"/>
    </xf>
    <xf numFmtId="3" fontId="21" fillId="0" borderId="15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" fontId="0" fillId="0" borderId="16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58" fontId="21" fillId="0" borderId="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58" fontId="21" fillId="0" borderId="15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3" fillId="0" borderId="17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24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23" fillId="0" borderId="15" xfId="0" applyFont="1" applyBorder="1" applyAlignment="1">
      <alignment horizontal="right" vertical="center"/>
    </xf>
    <xf numFmtId="0" fontId="23" fillId="0" borderId="1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9525" y="1057275"/>
          <a:ext cx="13620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8.00390625" style="1" customWidth="1"/>
    <col min="2" max="9" width="8.875" style="1" customWidth="1"/>
    <col min="10" max="16384" width="9.00390625" style="1" customWidth="1"/>
  </cols>
  <sheetData>
    <row r="1" ht="16.5" customHeight="1">
      <c r="A1" s="33" t="s">
        <v>77</v>
      </c>
    </row>
    <row r="2" ht="16.5" customHeight="1"/>
    <row r="3" ht="16.5" customHeight="1"/>
    <row r="4" ht="16.5" customHeight="1">
      <c r="A4" s="33" t="s">
        <v>0</v>
      </c>
    </row>
    <row r="5" spans="6:9" ht="16.5" customHeight="1">
      <c r="F5" s="88" t="s">
        <v>1</v>
      </c>
      <c r="G5" s="88"/>
      <c r="H5" s="88"/>
      <c r="I5" s="88"/>
    </row>
    <row r="6" spans="1:9" ht="16.5" customHeight="1">
      <c r="A6" s="73" t="s">
        <v>2</v>
      </c>
      <c r="B6" s="93" t="s">
        <v>3</v>
      </c>
      <c r="C6" s="94"/>
      <c r="D6" s="93" t="s">
        <v>4</v>
      </c>
      <c r="E6" s="94"/>
      <c r="F6" s="93" t="s">
        <v>5</v>
      </c>
      <c r="G6" s="94"/>
      <c r="H6" s="93" t="s">
        <v>6</v>
      </c>
      <c r="I6" s="95"/>
    </row>
    <row r="7" spans="1:9" ht="16.5" customHeight="1">
      <c r="A7" s="8"/>
      <c r="B7" s="84" t="s">
        <v>7</v>
      </c>
      <c r="C7" s="84" t="s">
        <v>8</v>
      </c>
      <c r="D7" s="84" t="s">
        <v>7</v>
      </c>
      <c r="E7" s="84" t="s">
        <v>8</v>
      </c>
      <c r="F7" s="84" t="s">
        <v>7</v>
      </c>
      <c r="G7" s="84" t="s">
        <v>8</v>
      </c>
      <c r="H7" s="84" t="s">
        <v>7</v>
      </c>
      <c r="I7" s="86" t="s">
        <v>8</v>
      </c>
    </row>
    <row r="8" spans="1:9" ht="16.5" customHeight="1">
      <c r="A8" s="74" t="s">
        <v>9</v>
      </c>
      <c r="B8" s="85"/>
      <c r="C8" s="85"/>
      <c r="D8" s="85"/>
      <c r="E8" s="85"/>
      <c r="F8" s="85"/>
      <c r="G8" s="85"/>
      <c r="H8" s="85"/>
      <c r="I8" s="87"/>
    </row>
    <row r="9" spans="1:10" ht="16.5" customHeight="1">
      <c r="A9" s="75" t="s">
        <v>10</v>
      </c>
      <c r="B9" s="3">
        <f aca="true" t="shared" si="0" ref="B9:I9">SUM(B10:B12)</f>
        <v>11178</v>
      </c>
      <c r="C9" s="3">
        <f t="shared" si="0"/>
        <v>1652248</v>
      </c>
      <c r="D9" s="3">
        <f t="shared" si="0"/>
        <v>6557</v>
      </c>
      <c r="E9" s="3">
        <f t="shared" si="0"/>
        <v>1261890</v>
      </c>
      <c r="F9" s="3">
        <f t="shared" si="0"/>
        <v>3595</v>
      </c>
      <c r="G9" s="3">
        <f t="shared" si="0"/>
        <v>390358</v>
      </c>
      <c r="H9" s="3">
        <f t="shared" si="0"/>
        <v>1026</v>
      </c>
      <c r="I9" s="3">
        <f t="shared" si="0"/>
        <v>0</v>
      </c>
      <c r="J9" s="8"/>
    </row>
    <row r="10" spans="1:9" ht="16.5" customHeight="1">
      <c r="A10" s="75" t="s">
        <v>11</v>
      </c>
      <c r="B10" s="3">
        <f aca="true" t="shared" si="1" ref="B10:C12">SUM(D10,F10,H10)</f>
        <v>4975</v>
      </c>
      <c r="C10" s="4">
        <f t="shared" si="1"/>
        <v>664314</v>
      </c>
      <c r="D10" s="5">
        <v>1714</v>
      </c>
      <c r="E10" s="5">
        <v>383059</v>
      </c>
      <c r="F10" s="6">
        <v>2604</v>
      </c>
      <c r="G10" s="3">
        <v>281255</v>
      </c>
      <c r="H10" s="7">
        <v>657</v>
      </c>
      <c r="I10" s="8">
        <v>0</v>
      </c>
    </row>
    <row r="11" spans="1:9" ht="16.5" customHeight="1">
      <c r="A11" s="75" t="s">
        <v>12</v>
      </c>
      <c r="B11" s="3">
        <f t="shared" si="1"/>
        <v>6141</v>
      </c>
      <c r="C11" s="4">
        <f t="shared" si="1"/>
        <v>976657</v>
      </c>
      <c r="D11" s="5">
        <v>4786</v>
      </c>
      <c r="E11" s="5">
        <v>867554</v>
      </c>
      <c r="F11" s="8">
        <v>991</v>
      </c>
      <c r="G11" s="3">
        <v>109103</v>
      </c>
      <c r="H11" s="7">
        <v>364</v>
      </c>
      <c r="I11" s="8">
        <v>0</v>
      </c>
    </row>
    <row r="12" spans="1:9" ht="16.5" customHeight="1">
      <c r="A12" s="12" t="s">
        <v>13</v>
      </c>
      <c r="B12" s="76">
        <f t="shared" si="1"/>
        <v>62</v>
      </c>
      <c r="C12" s="9">
        <f t="shared" si="1"/>
        <v>11277</v>
      </c>
      <c r="D12" s="10">
        <v>57</v>
      </c>
      <c r="E12" s="11">
        <v>11277</v>
      </c>
      <c r="F12" s="2" t="s">
        <v>14</v>
      </c>
      <c r="G12" s="12" t="s">
        <v>14</v>
      </c>
      <c r="H12" s="13">
        <v>5</v>
      </c>
      <c r="I12" s="77">
        <v>0</v>
      </c>
    </row>
    <row r="13" spans="1:9" ht="16.5" customHeight="1">
      <c r="A13" s="96" t="s">
        <v>15</v>
      </c>
      <c r="B13" s="97"/>
      <c r="C13" s="97"/>
      <c r="D13" s="97"/>
      <c r="E13" s="97"/>
      <c r="F13" s="97"/>
      <c r="G13" s="97"/>
      <c r="H13" s="97"/>
      <c r="I13" s="97"/>
    </row>
    <row r="14" spans="1:9" ht="16.5" customHeight="1">
      <c r="A14" s="98"/>
      <c r="B14" s="98"/>
      <c r="C14" s="98"/>
      <c r="D14" s="98"/>
      <c r="E14" s="98"/>
      <c r="F14" s="98"/>
      <c r="G14" s="98"/>
      <c r="H14" s="98"/>
      <c r="I14" s="98"/>
    </row>
    <row r="15" spans="1:9" ht="16.5" customHeight="1">
      <c r="A15" s="98"/>
      <c r="B15" s="98"/>
      <c r="C15" s="98"/>
      <c r="D15" s="98"/>
      <c r="E15" s="98"/>
      <c r="F15" s="98"/>
      <c r="G15" s="98"/>
      <c r="H15" s="98"/>
      <c r="I15" s="98"/>
    </row>
    <row r="16" ht="16.5" customHeight="1"/>
    <row r="17" ht="16.5" customHeight="1"/>
    <row r="18" ht="16.5" customHeight="1">
      <c r="A18" s="33" t="s">
        <v>16</v>
      </c>
    </row>
    <row r="19" spans="8:9" ht="16.5" customHeight="1">
      <c r="H19" s="88" t="s">
        <v>17</v>
      </c>
      <c r="I19" s="89"/>
    </row>
    <row r="20" spans="1:9" ht="16.5" customHeight="1">
      <c r="A20" s="90" t="s">
        <v>18</v>
      </c>
      <c r="B20" s="93" t="s">
        <v>3</v>
      </c>
      <c r="C20" s="94"/>
      <c r="D20" s="93" t="s">
        <v>4</v>
      </c>
      <c r="E20" s="94"/>
      <c r="F20" s="93" t="s">
        <v>5</v>
      </c>
      <c r="G20" s="94"/>
      <c r="H20" s="93" t="s">
        <v>6</v>
      </c>
      <c r="I20" s="95"/>
    </row>
    <row r="21" spans="1:9" ht="16.5" customHeight="1">
      <c r="A21" s="91"/>
      <c r="B21" s="84" t="s">
        <v>7</v>
      </c>
      <c r="C21" s="84" t="s">
        <v>8</v>
      </c>
      <c r="D21" s="84" t="s">
        <v>7</v>
      </c>
      <c r="E21" s="84" t="s">
        <v>8</v>
      </c>
      <c r="F21" s="84" t="s">
        <v>7</v>
      </c>
      <c r="G21" s="84" t="s">
        <v>8</v>
      </c>
      <c r="H21" s="84" t="s">
        <v>7</v>
      </c>
      <c r="I21" s="86" t="s">
        <v>8</v>
      </c>
    </row>
    <row r="22" spans="1:9" ht="16.5" customHeight="1">
      <c r="A22" s="92"/>
      <c r="B22" s="85"/>
      <c r="C22" s="85"/>
      <c r="D22" s="85"/>
      <c r="E22" s="85"/>
      <c r="F22" s="85"/>
      <c r="G22" s="85"/>
      <c r="H22" s="85"/>
      <c r="I22" s="87"/>
    </row>
    <row r="23" spans="1:9" ht="16.5" customHeight="1">
      <c r="A23" s="78">
        <v>37711</v>
      </c>
      <c r="B23" s="14">
        <v>11338</v>
      </c>
      <c r="C23" s="15">
        <v>1598013</v>
      </c>
      <c r="D23" s="16">
        <v>6711</v>
      </c>
      <c r="E23" s="17">
        <v>1181790</v>
      </c>
      <c r="F23" s="14">
        <v>3592</v>
      </c>
      <c r="G23" s="15">
        <v>416223</v>
      </c>
      <c r="H23" s="16">
        <v>1035</v>
      </c>
      <c r="I23" s="79">
        <v>0</v>
      </c>
    </row>
    <row r="24" spans="1:9" ht="16.5" customHeight="1">
      <c r="A24" s="78">
        <v>38077</v>
      </c>
      <c r="B24" s="14">
        <v>11302</v>
      </c>
      <c r="C24" s="15">
        <v>1613759</v>
      </c>
      <c r="D24" s="16">
        <v>6686</v>
      </c>
      <c r="E24" s="17">
        <v>1193591</v>
      </c>
      <c r="F24" s="14">
        <v>3591</v>
      </c>
      <c r="G24" s="15">
        <v>420168</v>
      </c>
      <c r="H24" s="16">
        <v>1025</v>
      </c>
      <c r="I24" s="79">
        <v>0</v>
      </c>
    </row>
    <row r="25" spans="1:9" ht="16.5" customHeight="1">
      <c r="A25" s="78">
        <v>38442</v>
      </c>
      <c r="B25" s="14">
        <v>11194</v>
      </c>
      <c r="C25" s="15">
        <v>1590039</v>
      </c>
      <c r="D25" s="16">
        <v>6572</v>
      </c>
      <c r="E25" s="17">
        <v>1203328</v>
      </c>
      <c r="F25" s="14">
        <v>3594</v>
      </c>
      <c r="G25" s="15">
        <v>386711</v>
      </c>
      <c r="H25" s="16">
        <v>1028</v>
      </c>
      <c r="I25" s="79">
        <v>0</v>
      </c>
    </row>
    <row r="26" spans="1:9" ht="16.5" customHeight="1">
      <c r="A26" s="78">
        <v>38807</v>
      </c>
      <c r="B26" s="19">
        <f>D26+F26+H26</f>
        <v>11187</v>
      </c>
      <c r="C26" s="20">
        <f>E26+G26</f>
        <v>1619031</v>
      </c>
      <c r="D26" s="21">
        <v>6566</v>
      </c>
      <c r="E26" s="22">
        <v>1230650</v>
      </c>
      <c r="F26" s="19">
        <v>3594</v>
      </c>
      <c r="G26" s="20">
        <v>388381</v>
      </c>
      <c r="H26" s="21">
        <v>1027</v>
      </c>
      <c r="I26" s="19">
        <f>SUM(I27:I35)</f>
        <v>0</v>
      </c>
    </row>
    <row r="27" spans="1:9" ht="16.5" customHeight="1">
      <c r="A27" s="80">
        <v>39172</v>
      </c>
      <c r="B27" s="23">
        <f aca="true" t="shared" si="2" ref="B27:H27">SUM(B28:B36)</f>
        <v>11178</v>
      </c>
      <c r="C27" s="23">
        <f t="shared" si="2"/>
        <v>1652248</v>
      </c>
      <c r="D27" s="23">
        <f t="shared" si="2"/>
        <v>6557</v>
      </c>
      <c r="E27" s="23">
        <f t="shared" si="2"/>
        <v>1261890</v>
      </c>
      <c r="F27" s="23">
        <f t="shared" si="2"/>
        <v>3594</v>
      </c>
      <c r="G27" s="23">
        <f t="shared" si="2"/>
        <v>390358</v>
      </c>
      <c r="H27" s="23">
        <f t="shared" si="2"/>
        <v>1027</v>
      </c>
      <c r="I27" s="23">
        <f>SUM(I28:I36)</f>
        <v>0</v>
      </c>
    </row>
    <row r="28" spans="1:9" ht="16.5" customHeight="1">
      <c r="A28" s="81" t="s">
        <v>19</v>
      </c>
      <c r="B28" s="25">
        <f aca="true" t="shared" si="3" ref="B28:B36">SUM(D28,F28,H28)</f>
        <v>330</v>
      </c>
      <c r="C28" s="25">
        <f aca="true" t="shared" si="4" ref="C28:C36">SUM(E28,G28,I28)</f>
        <v>44879</v>
      </c>
      <c r="D28" s="26">
        <v>322</v>
      </c>
      <c r="E28" s="27">
        <v>44707</v>
      </c>
      <c r="F28" s="28">
        <v>2</v>
      </c>
      <c r="G28" s="25">
        <v>172</v>
      </c>
      <c r="H28" s="26">
        <v>6</v>
      </c>
      <c r="I28" s="27">
        <v>0</v>
      </c>
    </row>
    <row r="29" spans="1:9" ht="16.5" customHeight="1">
      <c r="A29" s="82" t="s">
        <v>20</v>
      </c>
      <c r="B29" s="19">
        <f t="shared" si="3"/>
        <v>1905</v>
      </c>
      <c r="C29" s="20">
        <f t="shared" si="4"/>
        <v>315710</v>
      </c>
      <c r="D29" s="21">
        <v>1242</v>
      </c>
      <c r="E29" s="22">
        <v>255081</v>
      </c>
      <c r="F29" s="19">
        <v>535</v>
      </c>
      <c r="G29" s="20">
        <v>60629</v>
      </c>
      <c r="H29" s="21">
        <v>128</v>
      </c>
      <c r="I29" s="22">
        <v>0</v>
      </c>
    </row>
    <row r="30" spans="1:9" ht="16.5" customHeight="1">
      <c r="A30" s="82" t="s">
        <v>21</v>
      </c>
      <c r="B30" s="20">
        <f t="shared" si="3"/>
        <v>3371</v>
      </c>
      <c r="C30" s="20">
        <f t="shared" si="4"/>
        <v>495861</v>
      </c>
      <c r="D30" s="21">
        <v>1651</v>
      </c>
      <c r="E30" s="22">
        <v>334886</v>
      </c>
      <c r="F30" s="19">
        <v>1489</v>
      </c>
      <c r="G30" s="20">
        <v>160975</v>
      </c>
      <c r="H30" s="21">
        <v>231</v>
      </c>
      <c r="I30" s="22">
        <v>0</v>
      </c>
    </row>
    <row r="31" spans="1:9" ht="16.5" customHeight="1">
      <c r="A31" s="82" t="s">
        <v>22</v>
      </c>
      <c r="B31" s="20">
        <f t="shared" si="3"/>
        <v>321</v>
      </c>
      <c r="C31" s="20">
        <f t="shared" si="4"/>
        <v>46483</v>
      </c>
      <c r="D31" s="21">
        <v>270</v>
      </c>
      <c r="E31" s="22">
        <v>43372</v>
      </c>
      <c r="F31" s="19">
        <v>36</v>
      </c>
      <c r="G31" s="20">
        <v>3111</v>
      </c>
      <c r="H31" s="21">
        <v>15</v>
      </c>
      <c r="I31" s="22">
        <v>0</v>
      </c>
    </row>
    <row r="32" spans="1:9" ht="16.5" customHeight="1">
      <c r="A32" s="82" t="s">
        <v>23</v>
      </c>
      <c r="B32" s="20">
        <f t="shared" si="3"/>
        <v>2526</v>
      </c>
      <c r="C32" s="20">
        <f t="shared" si="4"/>
        <v>315697</v>
      </c>
      <c r="D32" s="21">
        <v>922</v>
      </c>
      <c r="E32" s="22">
        <v>192503</v>
      </c>
      <c r="F32" s="19">
        <v>1090</v>
      </c>
      <c r="G32" s="20">
        <v>123194</v>
      </c>
      <c r="H32" s="21">
        <v>514</v>
      </c>
      <c r="I32" s="22">
        <v>0</v>
      </c>
    </row>
    <row r="33" spans="1:9" ht="16.5" customHeight="1">
      <c r="A33" s="82" t="s">
        <v>24</v>
      </c>
      <c r="B33" s="20">
        <f t="shared" si="3"/>
        <v>265</v>
      </c>
      <c r="C33" s="20">
        <f t="shared" si="4"/>
        <v>29484</v>
      </c>
      <c r="D33" s="21">
        <v>255</v>
      </c>
      <c r="E33" s="22">
        <v>29237</v>
      </c>
      <c r="F33" s="19">
        <v>4</v>
      </c>
      <c r="G33" s="20">
        <v>247</v>
      </c>
      <c r="H33" s="21">
        <v>6</v>
      </c>
      <c r="I33" s="22">
        <v>0</v>
      </c>
    </row>
    <row r="34" spans="1:9" ht="16.5" customHeight="1">
      <c r="A34" s="82" t="s">
        <v>25</v>
      </c>
      <c r="B34" s="20">
        <f t="shared" si="3"/>
        <v>826</v>
      </c>
      <c r="C34" s="20">
        <f t="shared" si="4"/>
        <v>109869</v>
      </c>
      <c r="D34" s="21">
        <v>748</v>
      </c>
      <c r="E34" s="22">
        <v>101764</v>
      </c>
      <c r="F34" s="19">
        <v>64</v>
      </c>
      <c r="G34" s="20">
        <v>8105</v>
      </c>
      <c r="H34" s="21">
        <v>14</v>
      </c>
      <c r="I34" s="22">
        <v>0</v>
      </c>
    </row>
    <row r="35" spans="1:9" ht="16.5" customHeight="1">
      <c r="A35" s="82" t="s">
        <v>26</v>
      </c>
      <c r="B35" s="19">
        <f t="shared" si="3"/>
        <v>62</v>
      </c>
      <c r="C35" s="20">
        <f t="shared" si="4"/>
        <v>11277</v>
      </c>
      <c r="D35" s="21">
        <v>57</v>
      </c>
      <c r="E35" s="22">
        <v>11277</v>
      </c>
      <c r="F35" s="29" t="s">
        <v>14</v>
      </c>
      <c r="G35" s="30" t="s">
        <v>14</v>
      </c>
      <c r="H35" s="21">
        <v>5</v>
      </c>
      <c r="I35" s="22">
        <v>0</v>
      </c>
    </row>
    <row r="36" spans="1:9" ht="16.5" customHeight="1">
      <c r="A36" s="83" t="s">
        <v>27</v>
      </c>
      <c r="B36" s="24">
        <f t="shared" si="3"/>
        <v>1572</v>
      </c>
      <c r="C36" s="24">
        <f t="shared" si="4"/>
        <v>282988</v>
      </c>
      <c r="D36" s="31">
        <v>1090</v>
      </c>
      <c r="E36" s="32">
        <v>249063</v>
      </c>
      <c r="F36" s="23">
        <v>374</v>
      </c>
      <c r="G36" s="24">
        <v>33925</v>
      </c>
      <c r="H36" s="31">
        <v>108</v>
      </c>
      <c r="I36" s="32">
        <v>0</v>
      </c>
    </row>
  </sheetData>
  <sheetProtection/>
  <mergeCells count="28">
    <mergeCell ref="F5:I5"/>
    <mergeCell ref="B6:C6"/>
    <mergeCell ref="D6:E6"/>
    <mergeCell ref="F6:G6"/>
    <mergeCell ref="H6:I6"/>
    <mergeCell ref="A13:I15"/>
    <mergeCell ref="F7:F8"/>
    <mergeCell ref="G7:G8"/>
    <mergeCell ref="H7:H8"/>
    <mergeCell ref="I7:I8"/>
    <mergeCell ref="B7:B8"/>
    <mergeCell ref="C7:C8"/>
    <mergeCell ref="D7:D8"/>
    <mergeCell ref="E7:E8"/>
    <mergeCell ref="H19:I19"/>
    <mergeCell ref="A20:A22"/>
    <mergeCell ref="B20:C20"/>
    <mergeCell ref="D20:E20"/>
    <mergeCell ref="F20:G20"/>
    <mergeCell ref="H20:I20"/>
    <mergeCell ref="B21:B22"/>
    <mergeCell ref="C21:C22"/>
    <mergeCell ref="D21:D22"/>
    <mergeCell ref="E21:E22"/>
    <mergeCell ref="F21:F22"/>
    <mergeCell ref="G21:G22"/>
    <mergeCell ref="H21:H22"/>
    <mergeCell ref="I21:I22"/>
  </mergeCells>
  <printOptions/>
  <pageMargins left="0.7874015748031497" right="0.7874015748031497" top="0.7874015748031497" bottom="0.984251968503937" header="0.5118110236220472" footer="0.5118110236220472"/>
  <pageSetup firstPageNumber="45" useFirstPageNumber="1" horizontalDpi="600" verticalDpi="600" orientation="portrait" paperSize="9" scale="98" r:id="rId2"/>
  <headerFooter alignWithMargins="0">
    <oddFooter>&amp;C&amp;P</oddFooter>
  </headerFooter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view="pageBreakPreview" zoomScale="60" zoomScaleNormal="75" workbookViewId="0" topLeftCell="A1">
      <selection activeCell="A5" sqref="A5:IV5"/>
    </sheetView>
  </sheetViews>
  <sheetFormatPr defaultColWidth="9.00390625" defaultRowHeight="13.5"/>
  <cols>
    <col min="1" max="1" width="12.375" style="35" customWidth="1"/>
    <col min="2" max="16" width="6.875" style="35" customWidth="1"/>
    <col min="17" max="16384" width="9.00390625" style="35" customWidth="1"/>
  </cols>
  <sheetData>
    <row r="1" ht="21.75" customHeight="1">
      <c r="A1" s="33" t="s">
        <v>28</v>
      </c>
    </row>
    <row r="2" spans="13:16" ht="21.75" customHeight="1">
      <c r="M2" s="104" t="s">
        <v>29</v>
      </c>
      <c r="N2" s="104"/>
      <c r="O2" s="104"/>
      <c r="P2" s="104"/>
    </row>
    <row r="3" spans="1:16" s="34" customFormat="1" ht="24.75" customHeight="1">
      <c r="A3" s="99" t="s">
        <v>18</v>
      </c>
      <c r="B3" s="101" t="s">
        <v>30</v>
      </c>
      <c r="C3" s="102"/>
      <c r="D3" s="103"/>
      <c r="E3" s="101" t="s">
        <v>31</v>
      </c>
      <c r="F3" s="102"/>
      <c r="G3" s="102"/>
      <c r="H3" s="102"/>
      <c r="I3" s="102"/>
      <c r="J3" s="102"/>
      <c r="K3" s="102"/>
      <c r="L3" s="103"/>
      <c r="M3" s="101" t="s">
        <v>32</v>
      </c>
      <c r="N3" s="103"/>
      <c r="O3" s="101" t="s">
        <v>33</v>
      </c>
      <c r="P3" s="103"/>
    </row>
    <row r="4" spans="1:16" s="34" customFormat="1" ht="36" customHeight="1">
      <c r="A4" s="100"/>
      <c r="B4" s="36" t="s">
        <v>34</v>
      </c>
      <c r="C4" s="37" t="s">
        <v>35</v>
      </c>
      <c r="D4" s="36" t="s">
        <v>36</v>
      </c>
      <c r="E4" s="37" t="s">
        <v>69</v>
      </c>
      <c r="F4" s="36" t="s">
        <v>70</v>
      </c>
      <c r="G4" s="38" t="s">
        <v>71</v>
      </c>
      <c r="H4" s="36" t="s">
        <v>37</v>
      </c>
      <c r="I4" s="37" t="s">
        <v>38</v>
      </c>
      <c r="J4" s="36" t="s">
        <v>39</v>
      </c>
      <c r="K4" s="37" t="s">
        <v>40</v>
      </c>
      <c r="L4" s="36" t="s">
        <v>41</v>
      </c>
      <c r="M4" s="38" t="s">
        <v>72</v>
      </c>
      <c r="N4" s="36" t="s">
        <v>73</v>
      </c>
      <c r="O4" s="36" t="s">
        <v>42</v>
      </c>
      <c r="P4" s="39" t="s">
        <v>43</v>
      </c>
    </row>
    <row r="5" spans="1:16" s="34" customFormat="1" ht="21.75" customHeight="1">
      <c r="A5" s="40" t="s">
        <v>44</v>
      </c>
      <c r="B5" s="41" t="s">
        <v>60</v>
      </c>
      <c r="C5" s="41" t="s">
        <v>60</v>
      </c>
      <c r="D5" s="41">
        <v>0</v>
      </c>
      <c r="E5" s="41">
        <v>3</v>
      </c>
      <c r="F5" s="41"/>
      <c r="G5" s="41" t="s">
        <v>60</v>
      </c>
      <c r="H5" s="41" t="s">
        <v>60</v>
      </c>
      <c r="I5" s="41">
        <v>1</v>
      </c>
      <c r="J5" s="41">
        <v>104</v>
      </c>
      <c r="K5" s="41">
        <v>23</v>
      </c>
      <c r="L5" s="41" t="s">
        <v>60</v>
      </c>
      <c r="M5" s="41" t="s">
        <v>60</v>
      </c>
      <c r="N5" s="41" t="s">
        <v>60</v>
      </c>
      <c r="O5" s="41" t="s">
        <v>60</v>
      </c>
      <c r="P5" s="41">
        <v>700</v>
      </c>
    </row>
    <row r="6" spans="1:16" s="34" customFormat="1" ht="21.75" customHeight="1">
      <c r="A6" s="40" t="s">
        <v>45</v>
      </c>
      <c r="B6" s="41" t="s">
        <v>60</v>
      </c>
      <c r="C6" s="41" t="s">
        <v>60</v>
      </c>
      <c r="D6" s="41" t="s">
        <v>60</v>
      </c>
      <c r="E6" s="41" t="s">
        <v>60</v>
      </c>
      <c r="F6" s="41" t="s">
        <v>60</v>
      </c>
      <c r="G6" s="41" t="s">
        <v>60</v>
      </c>
      <c r="H6" s="41" t="s">
        <v>60</v>
      </c>
      <c r="I6" s="41">
        <v>4</v>
      </c>
      <c r="J6" s="41">
        <v>135</v>
      </c>
      <c r="K6" s="41">
        <v>1</v>
      </c>
      <c r="L6" s="41" t="s">
        <v>60</v>
      </c>
      <c r="M6" s="41" t="s">
        <v>60</v>
      </c>
      <c r="N6" s="41" t="s">
        <v>60</v>
      </c>
      <c r="O6" s="41" t="s">
        <v>60</v>
      </c>
      <c r="P6" s="41" t="s">
        <v>60</v>
      </c>
    </row>
    <row r="7" spans="1:16" s="34" customFormat="1" ht="21.75" customHeight="1">
      <c r="A7" s="40" t="s">
        <v>46</v>
      </c>
      <c r="B7" s="41" t="s">
        <v>60</v>
      </c>
      <c r="C7" s="41" t="s">
        <v>60</v>
      </c>
      <c r="D7" s="41" t="s">
        <v>60</v>
      </c>
      <c r="E7" s="41" t="s">
        <v>60</v>
      </c>
      <c r="F7" s="41" t="s">
        <v>60</v>
      </c>
      <c r="G7" s="41" t="s">
        <v>60</v>
      </c>
      <c r="H7" s="41" t="s">
        <v>60</v>
      </c>
      <c r="I7" s="41">
        <v>2</v>
      </c>
      <c r="J7" s="41">
        <v>139</v>
      </c>
      <c r="K7" s="41">
        <v>4</v>
      </c>
      <c r="L7" s="41" t="s">
        <v>60</v>
      </c>
      <c r="M7" s="41" t="s">
        <v>60</v>
      </c>
      <c r="N7" s="41" t="s">
        <v>60</v>
      </c>
      <c r="O7" s="41" t="s">
        <v>60</v>
      </c>
      <c r="P7" s="41" t="s">
        <v>60</v>
      </c>
    </row>
    <row r="8" spans="1:16" s="34" customFormat="1" ht="21.75" customHeight="1">
      <c r="A8" s="40" t="s">
        <v>47</v>
      </c>
      <c r="B8" s="41" t="s">
        <v>60</v>
      </c>
      <c r="C8" s="41" t="s">
        <v>60</v>
      </c>
      <c r="D8" s="41" t="s">
        <v>60</v>
      </c>
      <c r="E8" s="41">
        <v>10</v>
      </c>
      <c r="F8" s="41" t="s">
        <v>60</v>
      </c>
      <c r="G8" s="41" t="s">
        <v>60</v>
      </c>
      <c r="H8" s="41" t="s">
        <v>60</v>
      </c>
      <c r="I8" s="41">
        <v>9</v>
      </c>
      <c r="J8" s="41">
        <v>169</v>
      </c>
      <c r="K8" s="41" t="s">
        <v>60</v>
      </c>
      <c r="L8" s="41" t="s">
        <v>60</v>
      </c>
      <c r="M8" s="41" t="s">
        <v>60</v>
      </c>
      <c r="N8" s="41" t="s">
        <v>60</v>
      </c>
      <c r="O8" s="41" t="s">
        <v>60</v>
      </c>
      <c r="P8" s="41" t="s">
        <v>60</v>
      </c>
    </row>
    <row r="9" spans="1:16" s="34" customFormat="1" ht="21.75" customHeight="1">
      <c r="A9" s="42" t="s">
        <v>48</v>
      </c>
      <c r="B9" s="43" t="s">
        <v>60</v>
      </c>
      <c r="C9" s="43" t="s">
        <v>60</v>
      </c>
      <c r="D9" s="43">
        <f>SUM(D10:D18)</f>
        <v>0</v>
      </c>
      <c r="E9" s="43">
        <f>SUM(E10:E18)</f>
        <v>10</v>
      </c>
      <c r="F9" s="43" t="s">
        <v>60</v>
      </c>
      <c r="G9" s="43" t="s">
        <v>60</v>
      </c>
      <c r="H9" s="43" t="s">
        <v>60</v>
      </c>
      <c r="I9" s="43">
        <f>SUM(I10:I18)</f>
        <v>10</v>
      </c>
      <c r="J9" s="43">
        <f>SUM(J10:J18)</f>
        <v>187</v>
      </c>
      <c r="K9" s="43" t="s">
        <v>60</v>
      </c>
      <c r="L9" s="43" t="s">
        <v>60</v>
      </c>
      <c r="M9" s="43" t="s">
        <v>60</v>
      </c>
      <c r="N9" s="43" t="s">
        <v>60</v>
      </c>
      <c r="O9" s="43" t="s">
        <v>60</v>
      </c>
      <c r="P9" s="43" t="s">
        <v>60</v>
      </c>
    </row>
    <row r="10" spans="1:16" s="34" customFormat="1" ht="21.75" customHeight="1">
      <c r="A10" s="44" t="s">
        <v>19</v>
      </c>
      <c r="B10" s="41" t="s">
        <v>61</v>
      </c>
      <c r="C10" s="41" t="s">
        <v>61</v>
      </c>
      <c r="D10" s="41" t="s">
        <v>61</v>
      </c>
      <c r="E10" s="41" t="s">
        <v>61</v>
      </c>
      <c r="F10" s="41" t="s">
        <v>61</v>
      </c>
      <c r="G10" s="41" t="s">
        <v>61</v>
      </c>
      <c r="H10" s="41" t="s">
        <v>61</v>
      </c>
      <c r="I10" s="41" t="s">
        <v>61</v>
      </c>
      <c r="J10" s="41">
        <v>17</v>
      </c>
      <c r="K10" s="41" t="s">
        <v>61</v>
      </c>
      <c r="L10" s="41" t="s">
        <v>61</v>
      </c>
      <c r="M10" s="41" t="s">
        <v>61</v>
      </c>
      <c r="N10" s="41" t="s">
        <v>61</v>
      </c>
      <c r="O10" s="41" t="s">
        <v>61</v>
      </c>
      <c r="P10" s="41" t="s">
        <v>61</v>
      </c>
    </row>
    <row r="11" spans="1:16" s="34" customFormat="1" ht="21.75" customHeight="1">
      <c r="A11" s="44" t="s">
        <v>20</v>
      </c>
      <c r="B11" s="41" t="s">
        <v>62</v>
      </c>
      <c r="C11" s="41" t="s">
        <v>62</v>
      </c>
      <c r="D11" s="41" t="s">
        <v>62</v>
      </c>
      <c r="E11" s="41" t="s">
        <v>62</v>
      </c>
      <c r="F11" s="41" t="s">
        <v>62</v>
      </c>
      <c r="G11" s="41" t="s">
        <v>62</v>
      </c>
      <c r="H11" s="41" t="s">
        <v>62</v>
      </c>
      <c r="I11" s="41" t="s">
        <v>62</v>
      </c>
      <c r="J11" s="41">
        <v>16</v>
      </c>
      <c r="K11" s="41" t="s">
        <v>62</v>
      </c>
      <c r="L11" s="41" t="s">
        <v>62</v>
      </c>
      <c r="M11" s="41" t="s">
        <v>62</v>
      </c>
      <c r="N11" s="41" t="s">
        <v>62</v>
      </c>
      <c r="O11" s="41" t="s">
        <v>62</v>
      </c>
      <c r="P11" s="41" t="s">
        <v>62</v>
      </c>
    </row>
    <row r="12" spans="1:16" s="34" customFormat="1" ht="21.75" customHeight="1">
      <c r="A12" s="44" t="s">
        <v>21</v>
      </c>
      <c r="B12" s="41" t="s">
        <v>63</v>
      </c>
      <c r="C12" s="41" t="s">
        <v>63</v>
      </c>
      <c r="D12" s="41" t="s">
        <v>63</v>
      </c>
      <c r="E12" s="41" t="s">
        <v>63</v>
      </c>
      <c r="F12" s="41" t="s">
        <v>63</v>
      </c>
      <c r="G12" s="41" t="s">
        <v>63</v>
      </c>
      <c r="H12" s="41" t="s">
        <v>63</v>
      </c>
      <c r="I12" s="41" t="s">
        <v>63</v>
      </c>
      <c r="J12" s="41">
        <v>16</v>
      </c>
      <c r="K12" s="41" t="s">
        <v>63</v>
      </c>
      <c r="L12" s="41" t="s">
        <v>63</v>
      </c>
      <c r="M12" s="41" t="s">
        <v>63</v>
      </c>
      <c r="N12" s="41" t="s">
        <v>63</v>
      </c>
      <c r="O12" s="41" t="s">
        <v>63</v>
      </c>
      <c r="P12" s="41" t="s">
        <v>63</v>
      </c>
    </row>
    <row r="13" spans="1:16" s="34" customFormat="1" ht="21.75" customHeight="1">
      <c r="A13" s="44" t="s">
        <v>22</v>
      </c>
      <c r="B13" s="41" t="s">
        <v>49</v>
      </c>
      <c r="C13" s="41" t="s">
        <v>49</v>
      </c>
      <c r="D13" s="41" t="s">
        <v>49</v>
      </c>
      <c r="E13" s="41" t="s">
        <v>49</v>
      </c>
      <c r="F13" s="41" t="s">
        <v>49</v>
      </c>
      <c r="G13" s="41" t="s">
        <v>49</v>
      </c>
      <c r="H13" s="41" t="s">
        <v>49</v>
      </c>
      <c r="I13" s="41" t="s">
        <v>49</v>
      </c>
      <c r="J13" s="41">
        <v>9</v>
      </c>
      <c r="K13" s="41" t="s">
        <v>49</v>
      </c>
      <c r="L13" s="41" t="s">
        <v>49</v>
      </c>
      <c r="M13" s="41" t="s">
        <v>49</v>
      </c>
      <c r="N13" s="41" t="s">
        <v>49</v>
      </c>
      <c r="O13" s="41" t="s">
        <v>49</v>
      </c>
      <c r="P13" s="41" t="s">
        <v>49</v>
      </c>
    </row>
    <row r="14" spans="1:16" s="34" customFormat="1" ht="21.75" customHeight="1">
      <c r="A14" s="44" t="s">
        <v>23</v>
      </c>
      <c r="B14" s="41" t="s">
        <v>64</v>
      </c>
      <c r="C14" s="41" t="s">
        <v>64</v>
      </c>
      <c r="D14" s="41" t="s">
        <v>64</v>
      </c>
      <c r="E14" s="41" t="s">
        <v>64</v>
      </c>
      <c r="F14" s="41" t="s">
        <v>64</v>
      </c>
      <c r="G14" s="41" t="s">
        <v>64</v>
      </c>
      <c r="H14" s="41" t="s">
        <v>64</v>
      </c>
      <c r="I14" s="41" t="s">
        <v>64</v>
      </c>
      <c r="J14" s="41">
        <v>42</v>
      </c>
      <c r="K14" s="41" t="s">
        <v>64</v>
      </c>
      <c r="L14" s="41" t="s">
        <v>64</v>
      </c>
      <c r="M14" s="41" t="s">
        <v>64</v>
      </c>
      <c r="N14" s="41" t="s">
        <v>64</v>
      </c>
      <c r="O14" s="41" t="s">
        <v>64</v>
      </c>
      <c r="P14" s="41" t="s">
        <v>64</v>
      </c>
    </row>
    <row r="15" spans="1:16" s="34" customFormat="1" ht="21.75" customHeight="1">
      <c r="A15" s="44" t="s">
        <v>24</v>
      </c>
      <c r="B15" s="41" t="s">
        <v>65</v>
      </c>
      <c r="C15" s="41" t="s">
        <v>65</v>
      </c>
      <c r="D15" s="41" t="s">
        <v>65</v>
      </c>
      <c r="E15" s="41" t="s">
        <v>65</v>
      </c>
      <c r="F15" s="41" t="s">
        <v>65</v>
      </c>
      <c r="G15" s="41" t="s">
        <v>65</v>
      </c>
      <c r="H15" s="41" t="s">
        <v>65</v>
      </c>
      <c r="I15" s="41" t="s">
        <v>65</v>
      </c>
      <c r="J15" s="41">
        <v>40</v>
      </c>
      <c r="K15" s="41" t="s">
        <v>65</v>
      </c>
      <c r="L15" s="41" t="s">
        <v>65</v>
      </c>
      <c r="M15" s="41" t="s">
        <v>65</v>
      </c>
      <c r="N15" s="41" t="s">
        <v>65</v>
      </c>
      <c r="O15" s="41" t="s">
        <v>65</v>
      </c>
      <c r="P15" s="41" t="s">
        <v>65</v>
      </c>
    </row>
    <row r="16" spans="1:16" s="34" customFormat="1" ht="21.75" customHeight="1">
      <c r="A16" s="44" t="s">
        <v>25</v>
      </c>
      <c r="B16" s="41" t="s">
        <v>66</v>
      </c>
      <c r="C16" s="41" t="s">
        <v>66</v>
      </c>
      <c r="D16" s="41" t="s">
        <v>66</v>
      </c>
      <c r="E16" s="41" t="s">
        <v>66</v>
      </c>
      <c r="F16" s="41" t="s">
        <v>66</v>
      </c>
      <c r="G16" s="41" t="s">
        <v>66</v>
      </c>
      <c r="H16" s="41" t="s">
        <v>66</v>
      </c>
      <c r="I16" s="41">
        <v>10</v>
      </c>
      <c r="J16" s="41">
        <v>36</v>
      </c>
      <c r="K16" s="41" t="s">
        <v>66</v>
      </c>
      <c r="L16" s="41" t="s">
        <v>66</v>
      </c>
      <c r="M16" s="41" t="s">
        <v>66</v>
      </c>
      <c r="N16" s="41" t="s">
        <v>66</v>
      </c>
      <c r="O16" s="41" t="s">
        <v>66</v>
      </c>
      <c r="P16" s="41" t="s">
        <v>66</v>
      </c>
    </row>
    <row r="17" spans="1:16" s="34" customFormat="1" ht="21.75" customHeight="1">
      <c r="A17" s="44" t="s">
        <v>26</v>
      </c>
      <c r="B17" s="41" t="s">
        <v>67</v>
      </c>
      <c r="C17" s="41" t="s">
        <v>67</v>
      </c>
      <c r="D17" s="41" t="s">
        <v>67</v>
      </c>
      <c r="E17" s="41" t="s">
        <v>67</v>
      </c>
      <c r="F17" s="41" t="s">
        <v>67</v>
      </c>
      <c r="G17" s="41" t="s">
        <v>67</v>
      </c>
      <c r="H17" s="41" t="s">
        <v>67</v>
      </c>
      <c r="I17" s="41" t="s">
        <v>67</v>
      </c>
      <c r="J17" s="41" t="s">
        <v>67</v>
      </c>
      <c r="K17" s="41" t="s">
        <v>67</v>
      </c>
      <c r="L17" s="41" t="s">
        <v>67</v>
      </c>
      <c r="M17" s="41" t="s">
        <v>67</v>
      </c>
      <c r="N17" s="41" t="s">
        <v>67</v>
      </c>
      <c r="O17" s="41" t="s">
        <v>67</v>
      </c>
      <c r="P17" s="41" t="s">
        <v>67</v>
      </c>
    </row>
    <row r="18" spans="1:16" s="34" customFormat="1" ht="21.75" customHeight="1">
      <c r="A18" s="45" t="s">
        <v>27</v>
      </c>
      <c r="B18" s="43" t="s">
        <v>68</v>
      </c>
      <c r="C18" s="43" t="s">
        <v>68</v>
      </c>
      <c r="D18" s="43">
        <v>0</v>
      </c>
      <c r="E18" s="43">
        <v>10</v>
      </c>
      <c r="F18" s="43" t="s">
        <v>68</v>
      </c>
      <c r="G18" s="43" t="s">
        <v>68</v>
      </c>
      <c r="H18" s="43" t="s">
        <v>68</v>
      </c>
      <c r="I18" s="43" t="s">
        <v>68</v>
      </c>
      <c r="J18" s="43">
        <v>11</v>
      </c>
      <c r="K18" s="43" t="s">
        <v>68</v>
      </c>
      <c r="L18" s="43" t="s">
        <v>68</v>
      </c>
      <c r="M18" s="43" t="s">
        <v>68</v>
      </c>
      <c r="N18" s="43" t="s">
        <v>68</v>
      </c>
      <c r="O18" s="43" t="s">
        <v>68</v>
      </c>
      <c r="P18" s="43" t="s">
        <v>68</v>
      </c>
    </row>
    <row r="19" ht="21.75" customHeight="1">
      <c r="B19" s="46"/>
    </row>
    <row r="20" ht="21.75" customHeight="1"/>
    <row r="21" spans="1:16" ht="21.75" customHeight="1">
      <c r="A21" s="33" t="s">
        <v>51</v>
      </c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3:16" s="34" customFormat="1" ht="21.75" customHeight="1">
      <c r="M22" s="105" t="s">
        <v>52</v>
      </c>
      <c r="N22" s="105"/>
      <c r="O22" s="105"/>
      <c r="P22" s="105"/>
    </row>
    <row r="23" spans="1:16" s="34" customFormat="1" ht="21.75" customHeight="1">
      <c r="A23" s="47"/>
      <c r="B23" s="106" t="s">
        <v>75</v>
      </c>
      <c r="C23" s="101" t="s">
        <v>76</v>
      </c>
      <c r="D23" s="103"/>
      <c r="E23" s="101" t="s">
        <v>53</v>
      </c>
      <c r="F23" s="102"/>
      <c r="G23" s="102"/>
      <c r="H23" s="102"/>
      <c r="I23" s="102"/>
      <c r="J23" s="103"/>
      <c r="K23" s="101" t="s">
        <v>54</v>
      </c>
      <c r="L23" s="102"/>
      <c r="M23" s="102"/>
      <c r="N23" s="102"/>
      <c r="O23" s="102"/>
      <c r="P23" s="103"/>
    </row>
    <row r="24" spans="1:16" s="34" customFormat="1" ht="21.75" customHeight="1">
      <c r="A24" s="44" t="s">
        <v>18</v>
      </c>
      <c r="B24" s="107"/>
      <c r="C24" s="109" t="s">
        <v>74</v>
      </c>
      <c r="D24" s="109" t="s">
        <v>59</v>
      </c>
      <c r="E24" s="101" t="s">
        <v>55</v>
      </c>
      <c r="F24" s="103"/>
      <c r="G24" s="101" t="s">
        <v>56</v>
      </c>
      <c r="H24" s="103"/>
      <c r="I24" s="101" t="s">
        <v>57</v>
      </c>
      <c r="J24" s="103"/>
      <c r="K24" s="101" t="s">
        <v>55</v>
      </c>
      <c r="L24" s="103"/>
      <c r="M24" s="101" t="s">
        <v>56</v>
      </c>
      <c r="N24" s="103"/>
      <c r="O24" s="101" t="s">
        <v>57</v>
      </c>
      <c r="P24" s="103"/>
    </row>
    <row r="25" spans="1:16" s="34" customFormat="1" ht="21.75" customHeight="1">
      <c r="A25" s="45"/>
      <c r="B25" s="108"/>
      <c r="C25" s="108"/>
      <c r="D25" s="108"/>
      <c r="E25" s="48" t="s">
        <v>58</v>
      </c>
      <c r="F25" s="49" t="s">
        <v>59</v>
      </c>
      <c r="G25" s="48" t="s">
        <v>58</v>
      </c>
      <c r="H25" s="49" t="s">
        <v>59</v>
      </c>
      <c r="I25" s="48" t="s">
        <v>58</v>
      </c>
      <c r="J25" s="49" t="s">
        <v>59</v>
      </c>
      <c r="K25" s="48" t="s">
        <v>58</v>
      </c>
      <c r="L25" s="49" t="s">
        <v>59</v>
      </c>
      <c r="M25" s="48" t="s">
        <v>58</v>
      </c>
      <c r="N25" s="49" t="s">
        <v>59</v>
      </c>
      <c r="O25" s="48" t="s">
        <v>58</v>
      </c>
      <c r="P25" s="50" t="s">
        <v>59</v>
      </c>
    </row>
    <row r="26" spans="1:16" s="34" customFormat="1" ht="21.75" customHeight="1">
      <c r="A26" s="51" t="s">
        <v>44</v>
      </c>
      <c r="B26" s="53">
        <v>105</v>
      </c>
      <c r="C26" s="53">
        <v>28912</v>
      </c>
      <c r="D26" s="54">
        <v>120167</v>
      </c>
      <c r="E26" s="53">
        <v>28072</v>
      </c>
      <c r="F26" s="54">
        <v>108674</v>
      </c>
      <c r="G26" s="53">
        <v>28072</v>
      </c>
      <c r="H26" s="54">
        <v>108674</v>
      </c>
      <c r="I26" s="55" t="s">
        <v>50</v>
      </c>
      <c r="J26" s="55" t="s">
        <v>50</v>
      </c>
      <c r="K26" s="53">
        <v>840</v>
      </c>
      <c r="L26" s="54">
        <v>11493</v>
      </c>
      <c r="M26" s="53">
        <v>840</v>
      </c>
      <c r="N26" s="54">
        <v>11493</v>
      </c>
      <c r="O26" s="55" t="s">
        <v>50</v>
      </c>
      <c r="P26" s="55" t="s">
        <v>50</v>
      </c>
    </row>
    <row r="27" spans="1:16" s="34" customFormat="1" ht="21.75" customHeight="1">
      <c r="A27" s="51" t="s">
        <v>45</v>
      </c>
      <c r="B27" s="53">
        <v>46</v>
      </c>
      <c r="C27" s="53">
        <v>15333</v>
      </c>
      <c r="D27" s="54">
        <v>89435</v>
      </c>
      <c r="E27" s="53">
        <v>14860</v>
      </c>
      <c r="F27" s="54">
        <v>83295</v>
      </c>
      <c r="G27" s="53">
        <v>14860</v>
      </c>
      <c r="H27" s="54">
        <v>83295</v>
      </c>
      <c r="I27" s="55" t="s">
        <v>50</v>
      </c>
      <c r="J27" s="55" t="s">
        <v>50</v>
      </c>
      <c r="K27" s="53">
        <v>473</v>
      </c>
      <c r="L27" s="54">
        <v>6140</v>
      </c>
      <c r="M27" s="53">
        <v>473</v>
      </c>
      <c r="N27" s="54">
        <v>6140</v>
      </c>
      <c r="O27" s="55" t="s">
        <v>50</v>
      </c>
      <c r="P27" s="55" t="s">
        <v>50</v>
      </c>
    </row>
    <row r="28" spans="1:16" s="34" customFormat="1" ht="21.75" customHeight="1">
      <c r="A28" s="51" t="s">
        <v>46</v>
      </c>
      <c r="B28" s="53">
        <v>60</v>
      </c>
      <c r="C28" s="53">
        <v>12096</v>
      </c>
      <c r="D28" s="54">
        <v>72846</v>
      </c>
      <c r="E28" s="53">
        <v>11439</v>
      </c>
      <c r="F28" s="54">
        <v>61429</v>
      </c>
      <c r="G28" s="53">
        <v>11439</v>
      </c>
      <c r="H28" s="54">
        <v>61429</v>
      </c>
      <c r="I28" s="55" t="s">
        <v>50</v>
      </c>
      <c r="J28" s="55" t="s">
        <v>50</v>
      </c>
      <c r="K28" s="53">
        <v>657</v>
      </c>
      <c r="L28" s="54">
        <v>11419</v>
      </c>
      <c r="M28" s="53">
        <v>655</v>
      </c>
      <c r="N28" s="54">
        <v>11311</v>
      </c>
      <c r="O28" s="53">
        <v>2</v>
      </c>
      <c r="P28" s="53">
        <v>108</v>
      </c>
    </row>
    <row r="29" spans="1:16" s="34" customFormat="1" ht="21.75" customHeight="1">
      <c r="A29" s="51" t="s">
        <v>47</v>
      </c>
      <c r="B29" s="53">
        <v>45</v>
      </c>
      <c r="C29" s="53">
        <f>E29+K29</f>
        <v>4961</v>
      </c>
      <c r="D29" s="54">
        <f>F29+L29</f>
        <v>26521</v>
      </c>
      <c r="E29" s="53">
        <f>G29</f>
        <v>4350</v>
      </c>
      <c r="F29" s="54">
        <f>H29</f>
        <v>19885</v>
      </c>
      <c r="G29" s="53">
        <v>4350</v>
      </c>
      <c r="H29" s="54">
        <v>19885</v>
      </c>
      <c r="I29" s="55" t="s">
        <v>50</v>
      </c>
      <c r="J29" s="55" t="s">
        <v>50</v>
      </c>
      <c r="K29" s="53">
        <f>M29</f>
        <v>611</v>
      </c>
      <c r="L29" s="54">
        <f>N29</f>
        <v>6636</v>
      </c>
      <c r="M29" s="53">
        <v>611</v>
      </c>
      <c r="N29" s="54">
        <v>6636</v>
      </c>
      <c r="O29" s="55" t="s">
        <v>50</v>
      </c>
      <c r="P29" s="55" t="s">
        <v>50</v>
      </c>
    </row>
    <row r="30" spans="1:16" s="34" customFormat="1" ht="21.75" customHeight="1">
      <c r="A30" s="52" t="s">
        <v>48</v>
      </c>
      <c r="B30" s="56">
        <f aca="true" t="shared" si="0" ref="B30:H30">SUM(B31:B39)</f>
        <v>60</v>
      </c>
      <c r="C30" s="56">
        <f t="shared" si="0"/>
        <v>6588</v>
      </c>
      <c r="D30" s="56">
        <f t="shared" si="0"/>
        <v>37785</v>
      </c>
      <c r="E30" s="56">
        <f t="shared" si="0"/>
        <v>5883</v>
      </c>
      <c r="F30" s="56">
        <f t="shared" si="0"/>
        <v>29129</v>
      </c>
      <c r="G30" s="56">
        <f t="shared" si="0"/>
        <v>5883</v>
      </c>
      <c r="H30" s="56">
        <f t="shared" si="0"/>
        <v>29129</v>
      </c>
      <c r="I30" s="57" t="s">
        <v>14</v>
      </c>
      <c r="J30" s="57" t="s">
        <v>14</v>
      </c>
      <c r="K30" s="56">
        <f>SUM(K31:K39)</f>
        <v>705</v>
      </c>
      <c r="L30" s="56">
        <f>SUM(L31:L39)</f>
        <v>8656</v>
      </c>
      <c r="M30" s="56">
        <f>SUM(M31:M39)</f>
        <v>705</v>
      </c>
      <c r="N30" s="56">
        <f>SUM(N31:N39)</f>
        <v>8656</v>
      </c>
      <c r="O30" s="58" t="s">
        <v>50</v>
      </c>
      <c r="P30" s="58" t="s">
        <v>50</v>
      </c>
    </row>
    <row r="31" spans="1:16" s="34" customFormat="1" ht="21.75" customHeight="1">
      <c r="A31" s="44" t="s">
        <v>19</v>
      </c>
      <c r="B31" s="59">
        <v>3</v>
      </c>
      <c r="C31" s="15">
        <f>SUM(E31,K31)</f>
        <v>579</v>
      </c>
      <c r="D31" s="14">
        <f>SUM(F31,L31)</f>
        <v>980</v>
      </c>
      <c r="E31" s="60">
        <f>SUM(G31,I31)</f>
        <v>579</v>
      </c>
      <c r="F31" s="60">
        <f>SUM(H31,J31)</f>
        <v>980</v>
      </c>
      <c r="G31" s="61">
        <v>579</v>
      </c>
      <c r="H31" s="59">
        <v>980</v>
      </c>
      <c r="I31" s="59" t="s">
        <v>14</v>
      </c>
      <c r="J31" s="59" t="s">
        <v>14</v>
      </c>
      <c r="K31" s="59" t="s">
        <v>14</v>
      </c>
      <c r="L31" s="59" t="s">
        <v>14</v>
      </c>
      <c r="M31" s="59" t="s">
        <v>14</v>
      </c>
      <c r="N31" s="59" t="s">
        <v>14</v>
      </c>
      <c r="O31" s="59" t="s">
        <v>14</v>
      </c>
      <c r="P31" s="59" t="s">
        <v>14</v>
      </c>
    </row>
    <row r="32" spans="1:16" s="34" customFormat="1" ht="21.75" customHeight="1">
      <c r="A32" s="44" t="s">
        <v>20</v>
      </c>
      <c r="B32" s="18">
        <v>1</v>
      </c>
      <c r="C32" s="15">
        <f>SUM(E32,K32)</f>
        <v>19</v>
      </c>
      <c r="D32" s="17">
        <f>SUM(F32,L32)</f>
        <v>258</v>
      </c>
      <c r="E32" s="59" t="s">
        <v>14</v>
      </c>
      <c r="F32" s="59" t="s">
        <v>14</v>
      </c>
      <c r="G32" s="59" t="s">
        <v>14</v>
      </c>
      <c r="H32" s="59" t="s">
        <v>14</v>
      </c>
      <c r="I32" s="59" t="s">
        <v>14</v>
      </c>
      <c r="J32" s="59" t="s">
        <v>14</v>
      </c>
      <c r="K32" s="62">
        <f>SUM(M32,O32)</f>
        <v>19</v>
      </c>
      <c r="L32" s="62">
        <f>SUM(N32,P32)</f>
        <v>258</v>
      </c>
      <c r="M32" s="63">
        <v>19</v>
      </c>
      <c r="N32" s="63">
        <v>258</v>
      </c>
      <c r="O32" s="59" t="s">
        <v>14</v>
      </c>
      <c r="P32" s="59" t="s">
        <v>14</v>
      </c>
    </row>
    <row r="33" spans="1:16" s="34" customFormat="1" ht="21.75" customHeight="1">
      <c r="A33" s="44" t="s">
        <v>21</v>
      </c>
      <c r="B33" s="59" t="s">
        <v>14</v>
      </c>
      <c r="C33" s="59" t="s">
        <v>14</v>
      </c>
      <c r="D33" s="59" t="s">
        <v>14</v>
      </c>
      <c r="E33" s="59" t="s">
        <v>14</v>
      </c>
      <c r="F33" s="59" t="s">
        <v>14</v>
      </c>
      <c r="G33" s="59" t="s">
        <v>14</v>
      </c>
      <c r="H33" s="59" t="s">
        <v>14</v>
      </c>
      <c r="I33" s="59" t="s">
        <v>14</v>
      </c>
      <c r="J33" s="59" t="s">
        <v>14</v>
      </c>
      <c r="K33" s="59" t="s">
        <v>14</v>
      </c>
      <c r="L33" s="59" t="s">
        <v>14</v>
      </c>
      <c r="M33" s="59" t="s">
        <v>14</v>
      </c>
      <c r="N33" s="59" t="s">
        <v>14</v>
      </c>
      <c r="O33" s="59" t="s">
        <v>14</v>
      </c>
      <c r="P33" s="59" t="s">
        <v>14</v>
      </c>
    </row>
    <row r="34" spans="1:16" s="34" customFormat="1" ht="21.75" customHeight="1">
      <c r="A34" s="44" t="s">
        <v>22</v>
      </c>
      <c r="B34" s="18">
        <v>3</v>
      </c>
      <c r="C34" s="15">
        <f>SUM(E34,K34)</f>
        <v>104</v>
      </c>
      <c r="D34" s="17">
        <f>SUM(F34,L34)</f>
        <v>108</v>
      </c>
      <c r="E34" s="15">
        <f>SUM(G34,I34)</f>
        <v>77</v>
      </c>
      <c r="F34" s="15">
        <f>SUM(H34,J34)</f>
        <v>63</v>
      </c>
      <c r="G34" s="64">
        <v>77</v>
      </c>
      <c r="H34" s="65">
        <v>63</v>
      </c>
      <c r="I34" s="59" t="s">
        <v>14</v>
      </c>
      <c r="J34" s="59" t="s">
        <v>14</v>
      </c>
      <c r="K34" s="62">
        <f>SUM(M34,O34)</f>
        <v>27</v>
      </c>
      <c r="L34" s="62">
        <f>SUM(N34,P34)</f>
        <v>45</v>
      </c>
      <c r="M34" s="63">
        <v>27</v>
      </c>
      <c r="N34" s="63">
        <v>45</v>
      </c>
      <c r="O34" s="59" t="s">
        <v>14</v>
      </c>
      <c r="P34" s="59" t="s">
        <v>14</v>
      </c>
    </row>
    <row r="35" spans="1:16" s="34" customFormat="1" ht="21.75" customHeight="1">
      <c r="A35" s="44" t="s">
        <v>23</v>
      </c>
      <c r="B35" s="15">
        <v>15</v>
      </c>
      <c r="C35" s="15">
        <f>SUM(E35,K35)</f>
        <v>4857</v>
      </c>
      <c r="D35" s="17">
        <f>SUM(F35,L35)</f>
        <v>28450</v>
      </c>
      <c r="E35" s="15">
        <f>SUM(G35,I35)</f>
        <v>4489</v>
      </c>
      <c r="F35" s="15">
        <f>SUM(H35,J35)</f>
        <v>24621</v>
      </c>
      <c r="G35" s="17">
        <v>4489</v>
      </c>
      <c r="H35" s="15">
        <v>24621</v>
      </c>
      <c r="I35" s="59" t="s">
        <v>14</v>
      </c>
      <c r="J35" s="59" t="s">
        <v>14</v>
      </c>
      <c r="K35" s="62">
        <f>SUM(M35,O35)</f>
        <v>368</v>
      </c>
      <c r="L35" s="62">
        <f>SUM(N35,P35)</f>
        <v>3829</v>
      </c>
      <c r="M35" s="63">
        <v>368</v>
      </c>
      <c r="N35" s="63">
        <v>3829</v>
      </c>
      <c r="O35" s="59" t="s">
        <v>14</v>
      </c>
      <c r="P35" s="59" t="s">
        <v>14</v>
      </c>
    </row>
    <row r="36" spans="1:16" s="34" customFormat="1" ht="21.75" customHeight="1">
      <c r="A36" s="44" t="s">
        <v>24</v>
      </c>
      <c r="B36" s="59" t="s">
        <v>14</v>
      </c>
      <c r="C36" s="59" t="s">
        <v>14</v>
      </c>
      <c r="D36" s="66" t="s">
        <v>14</v>
      </c>
      <c r="E36" s="59" t="s">
        <v>14</v>
      </c>
      <c r="F36" s="59" t="s">
        <v>14</v>
      </c>
      <c r="G36" s="61" t="s">
        <v>14</v>
      </c>
      <c r="H36" s="59" t="s">
        <v>14</v>
      </c>
      <c r="I36" s="59" t="s">
        <v>14</v>
      </c>
      <c r="J36" s="59" t="s">
        <v>14</v>
      </c>
      <c r="K36" s="59" t="s">
        <v>14</v>
      </c>
      <c r="L36" s="59" t="s">
        <v>14</v>
      </c>
      <c r="M36" s="59" t="s">
        <v>14</v>
      </c>
      <c r="N36" s="59" t="s">
        <v>14</v>
      </c>
      <c r="O36" s="59" t="s">
        <v>14</v>
      </c>
      <c r="P36" s="59" t="s">
        <v>14</v>
      </c>
    </row>
    <row r="37" spans="1:16" s="34" customFormat="1" ht="21.75" customHeight="1">
      <c r="A37" s="44" t="s">
        <v>25</v>
      </c>
      <c r="B37" s="59" t="s">
        <v>14</v>
      </c>
      <c r="C37" s="59" t="s">
        <v>14</v>
      </c>
      <c r="D37" s="67" t="s">
        <v>14</v>
      </c>
      <c r="E37" s="59" t="s">
        <v>14</v>
      </c>
      <c r="F37" s="59" t="s">
        <v>14</v>
      </c>
      <c r="G37" s="61" t="s">
        <v>14</v>
      </c>
      <c r="H37" s="67" t="s">
        <v>14</v>
      </c>
      <c r="I37" s="59" t="s">
        <v>14</v>
      </c>
      <c r="J37" s="59" t="s">
        <v>14</v>
      </c>
      <c r="K37" s="59" t="s">
        <v>14</v>
      </c>
      <c r="L37" s="59" t="s">
        <v>14</v>
      </c>
      <c r="M37" s="59" t="s">
        <v>14</v>
      </c>
      <c r="N37" s="59" t="s">
        <v>14</v>
      </c>
      <c r="O37" s="59" t="s">
        <v>14</v>
      </c>
      <c r="P37" s="59" t="s">
        <v>14</v>
      </c>
    </row>
    <row r="38" spans="1:16" s="34" customFormat="1" ht="21.75" customHeight="1">
      <c r="A38" s="44" t="s">
        <v>26</v>
      </c>
      <c r="B38" s="59" t="s">
        <v>14</v>
      </c>
      <c r="C38" s="59" t="s">
        <v>14</v>
      </c>
      <c r="D38" s="66" t="s">
        <v>14</v>
      </c>
      <c r="E38" s="59" t="s">
        <v>14</v>
      </c>
      <c r="F38" s="59" t="s">
        <v>14</v>
      </c>
      <c r="G38" s="61" t="s">
        <v>14</v>
      </c>
      <c r="H38" s="59" t="s">
        <v>14</v>
      </c>
      <c r="I38" s="59" t="s">
        <v>14</v>
      </c>
      <c r="J38" s="59" t="s">
        <v>14</v>
      </c>
      <c r="K38" s="59" t="s">
        <v>14</v>
      </c>
      <c r="L38" s="59" t="s">
        <v>14</v>
      </c>
      <c r="M38" s="59" t="s">
        <v>14</v>
      </c>
      <c r="N38" s="59" t="s">
        <v>14</v>
      </c>
      <c r="O38" s="59" t="s">
        <v>14</v>
      </c>
      <c r="P38" s="59" t="s">
        <v>14</v>
      </c>
    </row>
    <row r="39" spans="1:16" s="34" customFormat="1" ht="21.75" customHeight="1">
      <c r="A39" s="45" t="s">
        <v>27</v>
      </c>
      <c r="B39" s="68">
        <v>38</v>
      </c>
      <c r="C39" s="70">
        <f>SUM(E39,K39)</f>
        <v>1029</v>
      </c>
      <c r="D39" s="71">
        <f>SUM(F39,L39)</f>
        <v>7989</v>
      </c>
      <c r="E39" s="70">
        <f>SUM(G39,I39)</f>
        <v>738</v>
      </c>
      <c r="F39" s="71">
        <f>SUM(H39,J39)</f>
        <v>3465</v>
      </c>
      <c r="G39" s="70">
        <v>738</v>
      </c>
      <c r="H39" s="71">
        <v>3465</v>
      </c>
      <c r="I39" s="69" t="s">
        <v>14</v>
      </c>
      <c r="J39" s="69" t="s">
        <v>14</v>
      </c>
      <c r="K39" s="72">
        <f>SUM(M39,O39)</f>
        <v>291</v>
      </c>
      <c r="L39" s="72">
        <f>SUM(N39,P39)</f>
        <v>4524</v>
      </c>
      <c r="M39" s="69">
        <v>291</v>
      </c>
      <c r="N39" s="72">
        <v>4524</v>
      </c>
      <c r="O39" s="69" t="s">
        <v>14</v>
      </c>
      <c r="P39" s="69" t="s">
        <v>14</v>
      </c>
    </row>
  </sheetData>
  <sheetProtection/>
  <mergeCells count="19">
    <mergeCell ref="B23:B25"/>
    <mergeCell ref="C23:D23"/>
    <mergeCell ref="E23:J23"/>
    <mergeCell ref="K23:P23"/>
    <mergeCell ref="C24:C25"/>
    <mergeCell ref="D24:D25"/>
    <mergeCell ref="E24:F24"/>
    <mergeCell ref="G24:H24"/>
    <mergeCell ref="I24:J24"/>
    <mergeCell ref="K24:L24"/>
    <mergeCell ref="M2:P2"/>
    <mergeCell ref="O3:P3"/>
    <mergeCell ref="M24:N24"/>
    <mergeCell ref="O24:P24"/>
    <mergeCell ref="M22:P22"/>
    <mergeCell ref="A3:A4"/>
    <mergeCell ref="B3:D3"/>
    <mergeCell ref="E3:L3"/>
    <mergeCell ref="M3:N3"/>
  </mergeCells>
  <printOptions/>
  <pageMargins left="0.7874015748031497" right="0.35433070866141736" top="0.7874015748031497" bottom="0.984251968503937" header="0.5118110236220472" footer="0.5118110236220472"/>
  <pageSetup firstPageNumber="46" useFirstPageNumber="1" horizontalDpi="600" verticalDpi="600" orientation="portrait" paperSize="9" scale="7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環境政策課</cp:lastModifiedBy>
  <cp:lastPrinted>2008-03-03T06:13:22Z</cp:lastPrinted>
  <dcterms:created xsi:type="dcterms:W3CDTF">2008-01-28T02:01:00Z</dcterms:created>
  <dcterms:modified xsi:type="dcterms:W3CDTF">2008-03-03T06:17:42Z</dcterms:modified>
  <cp:category/>
  <cp:version/>
  <cp:contentType/>
  <cp:contentStatus/>
</cp:coreProperties>
</file>