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10" windowHeight="7800" tabRatio="627" activeTab="0"/>
  </bookViews>
  <sheets>
    <sheet name="第1表　生産量" sheetId="1" r:id="rId1"/>
    <sheet name="第2表　生しいたけ生産量" sheetId="2" r:id="rId2"/>
    <sheet name="第3表 生産量（除くしいたけ）" sheetId="3" r:id="rId3"/>
    <sheet name="第4,～7表　出荷量　生産規模　木炭" sheetId="4" r:id="rId4"/>
  </sheets>
  <definedNames>
    <definedName name="_xlnm.Print_Area" localSheetId="1">'第2表　生しいたけ生産量'!$A$1:$O$45</definedName>
    <definedName name="_xlnm.Print_Titles" localSheetId="1">'第2表　生しいたけ生産量'!$A:$B</definedName>
    <definedName name="_xlnm.Print_Titles" localSheetId="2">'第3表 生産量（除くしいたけ）'!$A:$B</definedName>
  </definedNames>
  <calcPr fullCalcOnLoad="1"/>
</workbook>
</file>

<file path=xl/sharedStrings.xml><?xml version="1.0" encoding="utf-8"?>
<sst xmlns="http://schemas.openxmlformats.org/spreadsheetml/2006/main" count="202" uniqueCount="109">
  <si>
    <t>年次</t>
  </si>
  <si>
    <t>（２）特用林産物</t>
  </si>
  <si>
    <t>第１表　特用林産物生産量</t>
  </si>
  <si>
    <t>生しいたけ</t>
  </si>
  <si>
    <t>乾しいたけ</t>
  </si>
  <si>
    <t>なめこ</t>
  </si>
  <si>
    <t>ひらたけ</t>
  </si>
  <si>
    <t>まいたけ</t>
  </si>
  <si>
    <t>わさび</t>
  </si>
  <si>
    <t>たけのこ</t>
  </si>
  <si>
    <t>生うるし</t>
  </si>
  <si>
    <t>ｔ</t>
  </si>
  <si>
    <t>くり</t>
  </si>
  <si>
    <t>木炭</t>
  </si>
  <si>
    <t>桐材</t>
  </si>
  <si>
    <t>㎏</t>
  </si>
  <si>
    <t>㎥</t>
  </si>
  <si>
    <t>第２表　市町村別・年度別生しいたけ生産量</t>
  </si>
  <si>
    <t>（単位：ｔ）</t>
  </si>
  <si>
    <t>原木</t>
  </si>
  <si>
    <t>菌床</t>
  </si>
  <si>
    <t>宇都宮</t>
  </si>
  <si>
    <t>鹿沼</t>
  </si>
  <si>
    <t>鹿沼市</t>
  </si>
  <si>
    <t>今市</t>
  </si>
  <si>
    <t>日光市</t>
  </si>
  <si>
    <t>さくら市</t>
  </si>
  <si>
    <t>大田原</t>
  </si>
  <si>
    <t>大田原市</t>
  </si>
  <si>
    <t>那須塩原市</t>
  </si>
  <si>
    <t>烏山</t>
  </si>
  <si>
    <t>那須烏山市</t>
  </si>
  <si>
    <t>那珂川町</t>
  </si>
  <si>
    <t>佐野市</t>
  </si>
  <si>
    <t>小山市</t>
  </si>
  <si>
    <t>下野市</t>
  </si>
  <si>
    <t>林　 務事務所</t>
  </si>
  <si>
    <t>種別</t>
  </si>
  <si>
    <t>市町村</t>
  </si>
  <si>
    <t>宇都宮市</t>
  </si>
  <si>
    <t>上三川町</t>
  </si>
  <si>
    <t>真岡市</t>
  </si>
  <si>
    <t>二宮町</t>
  </si>
  <si>
    <t>益子町</t>
  </si>
  <si>
    <t>茂木町</t>
  </si>
  <si>
    <t>市貝町</t>
  </si>
  <si>
    <t>芳賀町</t>
  </si>
  <si>
    <t>小計</t>
  </si>
  <si>
    <t>西方町</t>
  </si>
  <si>
    <t>矢板</t>
  </si>
  <si>
    <t>矢板市</t>
  </si>
  <si>
    <t>塩谷町</t>
  </si>
  <si>
    <t>高根沢町</t>
  </si>
  <si>
    <t>那須町</t>
  </si>
  <si>
    <t>佐野</t>
  </si>
  <si>
    <t>足利市</t>
  </si>
  <si>
    <t>栃木市</t>
  </si>
  <si>
    <t>壬生町</t>
  </si>
  <si>
    <t>野木町</t>
  </si>
  <si>
    <t>大平町</t>
  </si>
  <si>
    <t>藤岡町</t>
  </si>
  <si>
    <t>岩舟町</t>
  </si>
  <si>
    <t>都賀町</t>
  </si>
  <si>
    <t>合計</t>
  </si>
  <si>
    <t>第３表　市町村別特用林産物生産量（生しいたけを除く）</t>
  </si>
  <si>
    <t>竹材</t>
  </si>
  <si>
    <t>桐材</t>
  </si>
  <si>
    <t>わさび</t>
  </si>
  <si>
    <t>たけのこ</t>
  </si>
  <si>
    <t>（千束）</t>
  </si>
  <si>
    <t>（ｍ3）</t>
  </si>
  <si>
    <t>（ｔ）</t>
  </si>
  <si>
    <t>黒・白炭</t>
  </si>
  <si>
    <t>粉炭</t>
  </si>
  <si>
    <t>竹炭</t>
  </si>
  <si>
    <t>なめこ</t>
  </si>
  <si>
    <t>ひらたけ</t>
  </si>
  <si>
    <t>まいたけ</t>
  </si>
  <si>
    <t>くりたけ</t>
  </si>
  <si>
    <t>くり</t>
  </si>
  <si>
    <t>（ｔ）</t>
  </si>
  <si>
    <t>（ｋｇ）</t>
  </si>
  <si>
    <t>第４表　東京中央卸売市場出荷量と価格</t>
  </si>
  <si>
    <t>（単位：ｔ、円）</t>
  </si>
  <si>
    <t>数　　　量</t>
  </si>
  <si>
    <t>１㎏当たり価格</t>
  </si>
  <si>
    <t>第５表　しいたけぼだ木所有規模別栽培者数</t>
  </si>
  <si>
    <t>（単位：人）</t>
  </si>
  <si>
    <t>600本未満</t>
  </si>
  <si>
    <t>600本～3,000本</t>
  </si>
  <si>
    <t>3,000本～10,000本</t>
  </si>
  <si>
    <t>10,000本～30,000本</t>
  </si>
  <si>
    <t>30,000本～</t>
  </si>
  <si>
    <t>計</t>
  </si>
  <si>
    <t>第６表　しいたけ菌床所有規模別生産者数</t>
  </si>
  <si>
    <r>
      <t>5</t>
    </r>
    <r>
      <rPr>
        <sz val="11"/>
        <rFont val="ＭＳ Ｐゴシック"/>
        <family val="3"/>
      </rPr>
      <t>,000個未満</t>
    </r>
  </si>
  <si>
    <t>5,000個～10,000個</t>
  </si>
  <si>
    <t>10,000個～15,000個</t>
  </si>
  <si>
    <t>15,000本～20,000個</t>
  </si>
  <si>
    <t>20,000個以上</t>
  </si>
  <si>
    <t>第７表　木炭生産量</t>
  </si>
  <si>
    <t>平成１５年度</t>
  </si>
  <si>
    <t>平成１６年度</t>
  </si>
  <si>
    <t>平成１７年度</t>
  </si>
  <si>
    <t>平成１８年度</t>
  </si>
  <si>
    <t>なめこ</t>
  </si>
  <si>
    <t>しめじ</t>
  </si>
  <si>
    <t>平成１９年度</t>
  </si>
  <si>
    <t>環境森林事務所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</si>
</sst>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平&quot;&quot;成&quot;0&quot;年&quot;"/>
    <numFmt numFmtId="178" formatCode="0.0_);[Red]\(0.0\)"/>
    <numFmt numFmtId="179" formatCode="0.0"/>
    <numFmt numFmtId="180" formatCode="#,##0.0;[Red]\-#,##0.0"/>
    <numFmt numFmtId="181" formatCode="#,##0.0_ ;[Red]\-#,##0.0\ "/>
    <numFmt numFmtId="182" formatCode="#,##0.0_);[Red]\(#,##0.0\)"/>
    <numFmt numFmtId="183" formatCode="#,##0.00_);[Red]\(#,##0.00\)"/>
    <numFmt numFmtId="184" formatCode="#,##0_);[Red]\(#,##0\)"/>
    <numFmt numFmtId="185" formatCode="\-"/>
    <numFmt numFmtId="186" formatCode="_ * #,##0.0_ ;_ * \-#,##0.0_ ;_ * &quot;-&quot;_ ;_ @_ "/>
    <numFmt numFmtId="187" formatCode="&quot;\&quot;#,##0_);[Red]\(&quot;\&quot;#,##0\)"/>
    <numFmt numFmtId="188" formatCode="_ * #,##0.0_ ;_ * \-#,##0.0_ ;_ * &quot;-&quot;?_ ;_ @_ "/>
    <numFmt numFmtId="189" formatCode="[&lt;=999]000;000\-00"/>
    <numFmt numFmtId="190" formatCode="#,##0_ "/>
    <numFmt numFmtId="191" formatCode="#,##0.0_ "/>
    <numFmt numFmtId="192" formatCode="_ * #,##0.00_ ;_ * \-#,##0.00_ ;_ * &quot;-&quot;?_ ;_ @_ "/>
    <numFmt numFmtId="193" formatCode="_ * #,##0_ ;_ * \-#,##0_ ;_ * &quot;-&quot;?_ ;_ @_ "/>
    <numFmt numFmtId="194" formatCode="0_);[Red]\(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178" fontId="0" fillId="0" borderId="0" xfId="0" applyNumberFormat="1" applyFont="1" applyAlignment="1">
      <alignment/>
    </xf>
    <xf numFmtId="178" fontId="0" fillId="0" borderId="10" xfId="0" applyNumberFormat="1" applyFont="1" applyBorder="1" applyAlignment="1">
      <alignment horizontal="right" vertical="center" wrapText="1"/>
    </xf>
    <xf numFmtId="38" fontId="0" fillId="0" borderId="10" xfId="48" applyFont="1" applyBorder="1" applyAlignment="1">
      <alignment vertical="center"/>
    </xf>
    <xf numFmtId="178" fontId="0" fillId="0" borderId="10" xfId="48" applyNumberFormat="1" applyFont="1" applyBorder="1" applyAlignment="1">
      <alignment vertical="center"/>
    </xf>
    <xf numFmtId="178" fontId="3" fillId="0" borderId="0" xfId="48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 wrapText="1"/>
    </xf>
    <xf numFmtId="177" fontId="0" fillId="0" borderId="11" xfId="0" applyNumberFormat="1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178" fontId="0" fillId="0" borderId="13" xfId="48" applyNumberFormat="1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6" fillId="0" borderId="0" xfId="48" applyFont="1" applyAlignment="1">
      <alignment/>
    </xf>
    <xf numFmtId="38" fontId="6" fillId="0" borderId="0" xfId="48" applyFont="1" applyAlignment="1">
      <alignment/>
    </xf>
    <xf numFmtId="38" fontId="6" fillId="0" borderId="0" xfId="48" applyFont="1" applyFill="1" applyAlignment="1">
      <alignment/>
    </xf>
    <xf numFmtId="41" fontId="6" fillId="0" borderId="0" xfId="48" applyNumberFormat="1" applyFont="1" applyFill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38" fontId="6" fillId="0" borderId="15" xfId="48" applyFont="1" applyBorder="1" applyAlignment="1">
      <alignment horizontal="right"/>
    </xf>
    <xf numFmtId="38" fontId="6" fillId="0" borderId="10" xfId="48" applyFont="1" applyBorder="1" applyAlignment="1">
      <alignment/>
    </xf>
    <xf numFmtId="184" fontId="6" fillId="0" borderId="16" xfId="48" applyNumberFormat="1" applyFont="1" applyFill="1" applyBorder="1" applyAlignment="1">
      <alignment/>
    </xf>
    <xf numFmtId="184" fontId="6" fillId="0" borderId="17" xfId="48" applyNumberFormat="1" applyFont="1" applyFill="1" applyBorder="1" applyAlignment="1">
      <alignment/>
    </xf>
    <xf numFmtId="38" fontId="6" fillId="0" borderId="18" xfId="48" applyFont="1" applyBorder="1" applyAlignment="1">
      <alignment/>
    </xf>
    <xf numFmtId="184" fontId="6" fillId="0" borderId="19" xfId="48" applyNumberFormat="1" applyFont="1" applyFill="1" applyBorder="1" applyAlignment="1">
      <alignment horizontal="center"/>
    </xf>
    <xf numFmtId="184" fontId="6" fillId="0" borderId="20" xfId="48" applyNumberFormat="1" applyFont="1" applyFill="1" applyBorder="1" applyAlignment="1">
      <alignment horizontal="center"/>
    </xf>
    <xf numFmtId="38" fontId="6" fillId="0" borderId="10" xfId="48" applyFont="1" applyBorder="1" applyAlignment="1">
      <alignment horizontal="center"/>
    </xf>
    <xf numFmtId="38" fontId="6" fillId="0" borderId="10" xfId="48" applyFont="1" applyFill="1" applyBorder="1" applyAlignment="1">
      <alignment horizontal="right" vertical="center"/>
    </xf>
    <xf numFmtId="38" fontId="6" fillId="0" borderId="10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184" fontId="6" fillId="0" borderId="12" xfId="48" applyNumberFormat="1" applyFont="1" applyFill="1" applyBorder="1" applyAlignment="1">
      <alignment/>
    </xf>
    <xf numFmtId="184" fontId="6" fillId="0" borderId="21" xfId="48" applyNumberFormat="1" applyFont="1" applyFill="1" applyBorder="1" applyAlignment="1">
      <alignment/>
    </xf>
    <xf numFmtId="184" fontId="6" fillId="0" borderId="22" xfId="48" applyNumberFormat="1" applyFont="1" applyFill="1" applyBorder="1" applyAlignment="1">
      <alignment/>
    </xf>
    <xf numFmtId="38" fontId="6" fillId="0" borderId="15" xfId="48" applyFont="1" applyBorder="1" applyAlignment="1">
      <alignment horizontal="center"/>
    </xf>
    <xf numFmtId="38" fontId="6" fillId="0" borderId="15" xfId="48" applyFont="1" applyFill="1" applyBorder="1" applyAlignment="1">
      <alignment/>
    </xf>
    <xf numFmtId="184" fontId="6" fillId="0" borderId="23" xfId="48" applyNumberFormat="1" applyFont="1" applyFill="1" applyBorder="1" applyAlignment="1">
      <alignment/>
    </xf>
    <xf numFmtId="184" fontId="6" fillId="0" borderId="24" xfId="48" applyNumberFormat="1" applyFont="1" applyFill="1" applyBorder="1" applyAlignment="1">
      <alignment/>
    </xf>
    <xf numFmtId="184" fontId="6" fillId="0" borderId="25" xfId="48" applyNumberFormat="1" applyFont="1" applyFill="1" applyBorder="1" applyAlignment="1">
      <alignment/>
    </xf>
    <xf numFmtId="38" fontId="6" fillId="0" borderId="10" xfId="48" applyFont="1" applyFill="1" applyBorder="1" applyAlignment="1">
      <alignment horizontal="center"/>
    </xf>
    <xf numFmtId="38" fontId="6" fillId="0" borderId="18" xfId="48" applyFont="1" applyBorder="1" applyAlignment="1">
      <alignment horizontal="center"/>
    </xf>
    <xf numFmtId="38" fontId="6" fillId="0" borderId="18" xfId="48" applyFont="1" applyFill="1" applyBorder="1" applyAlignment="1">
      <alignment/>
    </xf>
    <xf numFmtId="184" fontId="6" fillId="0" borderId="26" xfId="48" applyNumberFormat="1" applyFont="1" applyFill="1" applyBorder="1" applyAlignment="1">
      <alignment/>
    </xf>
    <xf numFmtId="184" fontId="6" fillId="0" borderId="27" xfId="48" applyNumberFormat="1" applyFont="1" applyFill="1" applyBorder="1" applyAlignment="1">
      <alignment/>
    </xf>
    <xf numFmtId="184" fontId="6" fillId="0" borderId="28" xfId="48" applyNumberFormat="1" applyFont="1" applyFill="1" applyBorder="1" applyAlignment="1">
      <alignment/>
    </xf>
    <xf numFmtId="38" fontId="6" fillId="0" borderId="23" xfId="48" applyFont="1" applyFill="1" applyBorder="1" applyAlignment="1">
      <alignment/>
    </xf>
    <xf numFmtId="38" fontId="6" fillId="0" borderId="26" xfId="48" applyFont="1" applyFill="1" applyBorder="1" applyAlignment="1">
      <alignment/>
    </xf>
    <xf numFmtId="38" fontId="6" fillId="0" borderId="15" xfId="48" applyFont="1" applyFill="1" applyBorder="1" applyAlignment="1">
      <alignment horizontal="center"/>
    </xf>
    <xf numFmtId="184" fontId="6" fillId="0" borderId="29" xfId="48" applyNumberFormat="1" applyFont="1" applyFill="1" applyBorder="1" applyAlignment="1">
      <alignment/>
    </xf>
    <xf numFmtId="184" fontId="6" fillId="0" borderId="30" xfId="48" applyNumberFormat="1" applyFont="1" applyFill="1" applyBorder="1" applyAlignment="1">
      <alignment/>
    </xf>
    <xf numFmtId="188" fontId="6" fillId="0" borderId="0" xfId="48" applyNumberFormat="1" applyFont="1" applyFill="1" applyAlignment="1">
      <alignment/>
    </xf>
    <xf numFmtId="188" fontId="6" fillId="0" borderId="0" xfId="48" applyNumberFormat="1" applyFont="1" applyFill="1" applyAlignment="1">
      <alignment horizontal="right"/>
    </xf>
    <xf numFmtId="188" fontId="6" fillId="0" borderId="0" xfId="48" applyNumberFormat="1" applyFont="1" applyAlignment="1">
      <alignment/>
    </xf>
    <xf numFmtId="190" fontId="1" fillId="0" borderId="15" xfId="48" applyNumberFormat="1" applyFont="1" applyFill="1" applyBorder="1" applyAlignment="1">
      <alignment horizontal="center" vertical="center" shrinkToFit="1"/>
    </xf>
    <xf numFmtId="188" fontId="6" fillId="0" borderId="23" xfId="48" applyNumberFormat="1" applyFont="1" applyFill="1" applyBorder="1" applyAlignment="1">
      <alignment horizontal="center" vertical="center" shrinkToFit="1"/>
    </xf>
    <xf numFmtId="41" fontId="8" fillId="0" borderId="15" xfId="48" applyNumberFormat="1" applyFont="1" applyFill="1" applyBorder="1" applyAlignment="1">
      <alignment horizontal="center" vertical="center" shrinkToFit="1"/>
    </xf>
    <xf numFmtId="41" fontId="6" fillId="0" borderId="15" xfId="48" applyNumberFormat="1" applyFont="1" applyFill="1" applyBorder="1" applyAlignment="1">
      <alignment horizontal="center" vertical="center" shrinkToFit="1"/>
    </xf>
    <xf numFmtId="188" fontId="6" fillId="0" borderId="15" xfId="48" applyNumberFormat="1" applyFont="1" applyFill="1" applyBorder="1" applyAlignment="1">
      <alignment horizontal="center" vertical="center" shrinkToFit="1"/>
    </xf>
    <xf numFmtId="188" fontId="6" fillId="0" borderId="15" xfId="48" applyNumberFormat="1" applyFont="1" applyFill="1" applyBorder="1" applyAlignment="1">
      <alignment horizontal="center" vertical="center"/>
    </xf>
    <xf numFmtId="188" fontId="6" fillId="0" borderId="12" xfId="48" applyNumberFormat="1" applyFont="1" applyFill="1" applyBorder="1" applyAlignment="1">
      <alignment horizontal="right" vertical="center"/>
    </xf>
    <xf numFmtId="188" fontId="1" fillId="0" borderId="31" xfId="48" applyNumberFormat="1" applyFont="1" applyFill="1" applyBorder="1" applyAlignment="1">
      <alignment horizontal="center" vertical="center"/>
    </xf>
    <xf numFmtId="188" fontId="6" fillId="0" borderId="26" xfId="48" applyNumberFormat="1" applyFont="1" applyFill="1" applyBorder="1" applyAlignment="1">
      <alignment horizontal="right" vertical="center"/>
    </xf>
    <xf numFmtId="188" fontId="1" fillId="0" borderId="27" xfId="0" applyNumberFormat="1" applyFont="1" applyFill="1" applyBorder="1" applyAlignment="1">
      <alignment horizontal="center" vertical="center"/>
    </xf>
    <xf numFmtId="41" fontId="6" fillId="0" borderId="32" xfId="48" applyNumberFormat="1" applyFont="1" applyFill="1" applyBorder="1" applyAlignment="1">
      <alignment/>
    </xf>
    <xf numFmtId="41" fontId="6" fillId="0" borderId="10" xfId="48" applyNumberFormat="1" applyFont="1" applyFill="1" applyBorder="1" applyAlignment="1">
      <alignment/>
    </xf>
    <xf numFmtId="41" fontId="6" fillId="0" borderId="17" xfId="48" applyNumberFormat="1" applyFont="1" applyFill="1" applyBorder="1" applyAlignment="1">
      <alignment/>
    </xf>
    <xf numFmtId="41" fontId="6" fillId="0" borderId="18" xfId="48" applyNumberFormat="1" applyFont="1" applyFill="1" applyBorder="1" applyAlignment="1">
      <alignment/>
    </xf>
    <xf numFmtId="41" fontId="6" fillId="0" borderId="11" xfId="48" applyNumberFormat="1" applyFont="1" applyFill="1" applyBorder="1" applyAlignment="1">
      <alignment/>
    </xf>
    <xf numFmtId="41" fontId="6" fillId="0" borderId="33" xfId="48" applyNumberFormat="1" applyFont="1" applyFill="1" applyBorder="1" applyAlignment="1">
      <alignment/>
    </xf>
    <xf numFmtId="194" fontId="0" fillId="0" borderId="0" xfId="0" applyNumberFormat="1" applyFont="1" applyAlignment="1">
      <alignment/>
    </xf>
    <xf numFmtId="194" fontId="0" fillId="0" borderId="0" xfId="0" applyNumberFormat="1" applyFont="1" applyAlignment="1">
      <alignment horizontal="right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right" vertical="center" shrinkToFit="1"/>
    </xf>
    <xf numFmtId="178" fontId="0" fillId="0" borderId="36" xfId="0" applyNumberFormat="1" applyFont="1" applyBorder="1" applyAlignment="1">
      <alignment horizontal="center" vertical="center" shrinkToFit="1"/>
    </xf>
    <xf numFmtId="194" fontId="0" fillId="0" borderId="29" xfId="0" applyNumberFormat="1" applyFont="1" applyBorder="1" applyAlignment="1">
      <alignment horizontal="right" vertical="center" shrinkToFit="1"/>
    </xf>
    <xf numFmtId="38" fontId="0" fillId="0" borderId="15" xfId="48" applyFont="1" applyBorder="1" applyAlignment="1">
      <alignment vertical="center"/>
    </xf>
    <xf numFmtId="194" fontId="0" fillId="0" borderId="10" xfId="48" applyNumberFormat="1" applyFont="1" applyBorder="1" applyAlignment="1">
      <alignment vertical="center"/>
    </xf>
    <xf numFmtId="194" fontId="0" fillId="0" borderId="12" xfId="48" applyNumberFormat="1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178" fontId="0" fillId="0" borderId="37" xfId="48" applyNumberFormat="1" applyFont="1" applyBorder="1" applyAlignment="1">
      <alignment vertical="center"/>
    </xf>
    <xf numFmtId="177" fontId="0" fillId="0" borderId="38" xfId="0" applyNumberFormat="1" applyFont="1" applyBorder="1" applyAlignment="1">
      <alignment horizontal="center" vertical="center"/>
    </xf>
    <xf numFmtId="38" fontId="0" fillId="0" borderId="39" xfId="48" applyFont="1" applyBorder="1" applyAlignment="1">
      <alignment vertical="center"/>
    </xf>
    <xf numFmtId="194" fontId="0" fillId="0" borderId="40" xfId="48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178" fontId="0" fillId="0" borderId="0" xfId="48" applyNumberFormat="1" applyFont="1" applyBorder="1" applyAlignment="1">
      <alignment vertical="center"/>
    </xf>
    <xf numFmtId="181" fontId="0" fillId="0" borderId="0" xfId="48" applyNumberFormat="1" applyFont="1" applyBorder="1" applyAlignment="1">
      <alignment vertical="center"/>
    </xf>
    <xf numFmtId="194" fontId="0" fillId="0" borderId="0" xfId="48" applyNumberFormat="1" applyFont="1" applyBorder="1" applyAlignment="1">
      <alignment vertical="center"/>
    </xf>
    <xf numFmtId="194" fontId="3" fillId="0" borderId="0" xfId="48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 horizontal="right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184" fontId="0" fillId="0" borderId="34" xfId="0" applyNumberFormat="1" applyFont="1" applyBorder="1" applyAlignment="1">
      <alignment horizontal="center" vertical="center" wrapText="1"/>
    </xf>
    <xf numFmtId="184" fontId="0" fillId="0" borderId="12" xfId="48" applyNumberFormat="1" applyFont="1" applyBorder="1" applyAlignment="1">
      <alignment vertical="center"/>
    </xf>
    <xf numFmtId="177" fontId="0" fillId="0" borderId="43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84" fontId="3" fillId="0" borderId="0" xfId="48" applyNumberFormat="1" applyFont="1" applyBorder="1" applyAlignment="1">
      <alignment vertical="center"/>
    </xf>
    <xf numFmtId="177" fontId="0" fillId="0" borderId="17" xfId="0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horizontal="center" vertical="center"/>
    </xf>
    <xf numFmtId="38" fontId="5" fillId="0" borderId="39" xfId="48" applyFont="1" applyBorder="1" applyAlignment="1">
      <alignment vertical="center"/>
    </xf>
    <xf numFmtId="184" fontId="5" fillId="0" borderId="40" xfId="48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38" fontId="5" fillId="0" borderId="0" xfId="48" applyFont="1" applyBorder="1" applyAlignment="1">
      <alignment vertical="center"/>
    </xf>
    <xf numFmtId="184" fontId="5" fillId="0" borderId="0" xfId="48" applyNumberFormat="1" applyFont="1" applyBorder="1" applyAlignment="1">
      <alignment vertical="center"/>
    </xf>
    <xf numFmtId="194" fontId="0" fillId="0" borderId="0" xfId="0" applyNumberFormat="1" applyFont="1" applyBorder="1" applyAlignment="1">
      <alignment/>
    </xf>
    <xf numFmtId="38" fontId="0" fillId="0" borderId="23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194" fontId="0" fillId="0" borderId="46" xfId="48" applyNumberFormat="1" applyFont="1" applyBorder="1" applyAlignment="1">
      <alignment vertical="center"/>
    </xf>
    <xf numFmtId="181" fontId="0" fillId="0" borderId="37" xfId="48" applyNumberFormat="1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181" fontId="0" fillId="0" borderId="45" xfId="48" applyNumberFormat="1" applyFont="1" applyBorder="1" applyAlignment="1">
      <alignment vertical="center"/>
    </xf>
    <xf numFmtId="0" fontId="0" fillId="0" borderId="37" xfId="0" applyFont="1" applyBorder="1" applyAlignment="1">
      <alignment/>
    </xf>
    <xf numFmtId="0" fontId="0" fillId="0" borderId="44" xfId="0" applyFont="1" applyBorder="1" applyAlignment="1">
      <alignment/>
    </xf>
    <xf numFmtId="38" fontId="5" fillId="0" borderId="37" xfId="48" applyFont="1" applyBorder="1" applyAlignment="1">
      <alignment vertical="center"/>
    </xf>
    <xf numFmtId="184" fontId="5" fillId="0" borderId="44" xfId="48" applyNumberFormat="1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88" fontId="6" fillId="0" borderId="32" xfId="48" applyNumberFormat="1" applyFont="1" applyFill="1" applyBorder="1" applyAlignment="1">
      <alignment/>
    </xf>
    <xf numFmtId="184" fontId="6" fillId="0" borderId="32" xfId="48" applyNumberFormat="1" applyFont="1" applyFill="1" applyBorder="1" applyAlignment="1">
      <alignment/>
    </xf>
    <xf numFmtId="184" fontId="6" fillId="0" borderId="47" xfId="48" applyNumberFormat="1" applyFont="1" applyFill="1" applyBorder="1" applyAlignment="1">
      <alignment/>
    </xf>
    <xf numFmtId="184" fontId="6" fillId="0" borderId="48" xfId="48" applyNumberFormat="1" applyFont="1" applyFill="1" applyBorder="1" applyAlignment="1">
      <alignment/>
    </xf>
    <xf numFmtId="184" fontId="6" fillId="0" borderId="49" xfId="48" applyNumberFormat="1" applyFont="1" applyFill="1" applyBorder="1" applyAlignment="1">
      <alignment/>
    </xf>
    <xf numFmtId="178" fontId="6" fillId="0" borderId="10" xfId="48" applyNumberFormat="1" applyFont="1" applyFill="1" applyBorder="1" applyAlignment="1">
      <alignment/>
    </xf>
    <xf numFmtId="188" fontId="6" fillId="0" borderId="10" xfId="48" applyNumberFormat="1" applyFont="1" applyFill="1" applyBorder="1" applyAlignment="1">
      <alignment/>
    </xf>
    <xf numFmtId="188" fontId="6" fillId="0" borderId="12" xfId="48" applyNumberFormat="1" applyFont="1" applyFill="1" applyBorder="1" applyAlignment="1">
      <alignment/>
    </xf>
    <xf numFmtId="188" fontId="6" fillId="0" borderId="24" xfId="48" applyNumberFormat="1" applyFont="1" applyFill="1" applyBorder="1" applyAlignment="1">
      <alignment horizontal="right"/>
    </xf>
    <xf numFmtId="188" fontId="6" fillId="0" borderId="25" xfId="48" applyNumberFormat="1" applyFont="1" applyFill="1" applyBorder="1" applyAlignment="1">
      <alignment/>
    </xf>
    <xf numFmtId="188" fontId="6" fillId="0" borderId="21" xfId="48" applyNumberFormat="1" applyFont="1" applyFill="1" applyBorder="1" applyAlignment="1">
      <alignment horizontal="right"/>
    </xf>
    <xf numFmtId="188" fontId="6" fillId="0" borderId="22" xfId="48" applyNumberFormat="1" applyFont="1" applyFill="1" applyBorder="1" applyAlignment="1">
      <alignment/>
    </xf>
    <xf numFmtId="188" fontId="6" fillId="0" borderId="22" xfId="48" applyNumberFormat="1" applyFont="1" applyFill="1" applyBorder="1" applyAlignment="1">
      <alignment horizontal="right"/>
    </xf>
    <xf numFmtId="178" fontId="6" fillId="0" borderId="15" xfId="48" applyNumberFormat="1" applyFont="1" applyFill="1" applyBorder="1" applyAlignment="1">
      <alignment/>
    </xf>
    <xf numFmtId="188" fontId="6" fillId="0" borderId="15" xfId="48" applyNumberFormat="1" applyFont="1" applyFill="1" applyBorder="1" applyAlignment="1">
      <alignment/>
    </xf>
    <xf numFmtId="188" fontId="6" fillId="0" borderId="17" xfId="48" applyNumberFormat="1" applyFont="1" applyFill="1" applyBorder="1" applyAlignment="1">
      <alignment/>
    </xf>
    <xf numFmtId="188" fontId="6" fillId="0" borderId="23" xfId="48" applyNumberFormat="1" applyFont="1" applyFill="1" applyBorder="1" applyAlignment="1">
      <alignment/>
    </xf>
    <xf numFmtId="188" fontId="6" fillId="0" borderId="25" xfId="48" applyNumberFormat="1" applyFont="1" applyFill="1" applyBorder="1" applyAlignment="1">
      <alignment horizontal="right"/>
    </xf>
    <xf numFmtId="178" fontId="6" fillId="0" borderId="18" xfId="48" applyNumberFormat="1" applyFont="1" applyFill="1" applyBorder="1" applyAlignment="1">
      <alignment/>
    </xf>
    <xf numFmtId="188" fontId="6" fillId="0" borderId="18" xfId="48" applyNumberFormat="1" applyFont="1" applyFill="1" applyBorder="1" applyAlignment="1">
      <alignment/>
    </xf>
    <xf numFmtId="188" fontId="6" fillId="0" borderId="26" xfId="48" applyNumberFormat="1" applyFont="1" applyFill="1" applyBorder="1" applyAlignment="1">
      <alignment/>
    </xf>
    <xf numFmtId="188" fontId="6" fillId="0" borderId="27" xfId="48" applyNumberFormat="1" applyFont="1" applyFill="1" applyBorder="1" applyAlignment="1">
      <alignment/>
    </xf>
    <xf numFmtId="188" fontId="6" fillId="0" borderId="28" xfId="48" applyNumberFormat="1" applyFont="1" applyFill="1" applyBorder="1" applyAlignment="1">
      <alignment/>
    </xf>
    <xf numFmtId="188" fontId="6" fillId="0" borderId="27" xfId="48" applyNumberFormat="1" applyFont="1" applyFill="1" applyBorder="1" applyAlignment="1">
      <alignment horizontal="right"/>
    </xf>
    <xf numFmtId="188" fontId="6" fillId="0" borderId="28" xfId="48" applyNumberFormat="1" applyFont="1" applyFill="1" applyBorder="1" applyAlignment="1">
      <alignment horizontal="right"/>
    </xf>
    <xf numFmtId="188" fontId="6" fillId="0" borderId="11" xfId="48" applyNumberFormat="1" applyFont="1" applyFill="1" applyBorder="1" applyAlignment="1">
      <alignment/>
    </xf>
    <xf numFmtId="188" fontId="6" fillId="0" borderId="33" xfId="48" applyNumberFormat="1" applyFont="1" applyFill="1" applyBorder="1" applyAlignment="1">
      <alignment/>
    </xf>
    <xf numFmtId="188" fontId="6" fillId="0" borderId="50" xfId="48" applyNumberFormat="1" applyFont="1" applyFill="1" applyBorder="1" applyAlignment="1">
      <alignment/>
    </xf>
    <xf numFmtId="188" fontId="6" fillId="0" borderId="47" xfId="48" applyNumberFormat="1" applyFont="1" applyFill="1" applyBorder="1" applyAlignment="1">
      <alignment/>
    </xf>
    <xf numFmtId="188" fontId="6" fillId="0" borderId="48" xfId="48" applyNumberFormat="1" applyFont="1" applyFill="1" applyBorder="1" applyAlignment="1">
      <alignment/>
    </xf>
    <xf numFmtId="178" fontId="6" fillId="0" borderId="36" xfId="48" applyNumberFormat="1" applyFont="1" applyFill="1" applyBorder="1" applyAlignment="1">
      <alignment/>
    </xf>
    <xf numFmtId="178" fontId="6" fillId="0" borderId="0" xfId="48" applyNumberFormat="1" applyFont="1" applyFill="1" applyBorder="1" applyAlignment="1">
      <alignment/>
    </xf>
    <xf numFmtId="188" fontId="6" fillId="0" borderId="0" xfId="48" applyNumberFormat="1" applyFont="1" applyFill="1" applyBorder="1" applyAlignment="1">
      <alignment/>
    </xf>
    <xf numFmtId="41" fontId="6" fillId="0" borderId="0" xfId="48" applyNumberFormat="1" applyFont="1" applyFill="1" applyBorder="1" applyAlignment="1">
      <alignment/>
    </xf>
    <xf numFmtId="188" fontId="6" fillId="0" borderId="0" xfId="48" applyNumberFormat="1" applyFont="1" applyFill="1" applyBorder="1" applyAlignment="1">
      <alignment horizontal="right"/>
    </xf>
    <xf numFmtId="188" fontId="6" fillId="0" borderId="36" xfId="48" applyNumberFormat="1" applyFont="1" applyFill="1" applyBorder="1" applyAlignment="1">
      <alignment/>
    </xf>
    <xf numFmtId="41" fontId="6" fillId="0" borderId="36" xfId="48" applyNumberFormat="1" applyFont="1" applyFill="1" applyBorder="1" applyAlignment="1">
      <alignment/>
    </xf>
    <xf numFmtId="188" fontId="6" fillId="0" borderId="29" xfId="48" applyNumberFormat="1" applyFont="1" applyFill="1" applyBorder="1" applyAlignment="1">
      <alignment/>
    </xf>
    <xf numFmtId="188" fontId="6" fillId="0" borderId="51" xfId="48" applyNumberFormat="1" applyFont="1" applyFill="1" applyBorder="1" applyAlignment="1">
      <alignment horizontal="right"/>
    </xf>
    <xf numFmtId="188" fontId="6" fillId="0" borderId="30" xfId="48" applyNumberFormat="1" applyFont="1" applyFill="1" applyBorder="1" applyAlignment="1">
      <alignment/>
    </xf>
    <xf numFmtId="38" fontId="6" fillId="0" borderId="0" xfId="48" applyFont="1" applyBorder="1" applyAlignment="1">
      <alignment/>
    </xf>
    <xf numFmtId="0" fontId="0" fillId="0" borderId="0" xfId="0" applyFont="1" applyBorder="1" applyAlignment="1">
      <alignment/>
    </xf>
    <xf numFmtId="184" fontId="6" fillId="0" borderId="52" xfId="48" applyNumberFormat="1" applyFont="1" applyFill="1" applyBorder="1" applyAlignment="1">
      <alignment/>
    </xf>
    <xf numFmtId="188" fontId="6" fillId="0" borderId="53" xfId="48" applyNumberFormat="1" applyFont="1" applyFill="1" applyBorder="1" applyAlignment="1">
      <alignment/>
    </xf>
    <xf numFmtId="184" fontId="6" fillId="0" borderId="53" xfId="48" applyNumberFormat="1" applyFont="1" applyFill="1" applyBorder="1" applyAlignment="1">
      <alignment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indent="2"/>
    </xf>
    <xf numFmtId="178" fontId="0" fillId="0" borderId="56" xfId="0" applyNumberFormat="1" applyFont="1" applyBorder="1" applyAlignment="1">
      <alignment horizontal="center" vertical="center" wrapText="1" shrinkToFit="1"/>
    </xf>
    <xf numFmtId="178" fontId="0" fillId="0" borderId="18" xfId="0" applyNumberFormat="1" applyFont="1" applyBorder="1" applyAlignment="1">
      <alignment horizontal="center" vertical="center" wrapText="1" shrinkToFit="1"/>
    </xf>
    <xf numFmtId="0" fontId="0" fillId="0" borderId="56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wrapText="1" shrinkToFit="1"/>
    </xf>
    <xf numFmtId="0" fontId="0" fillId="0" borderId="5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38" fontId="6" fillId="0" borderId="15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41" fontId="6" fillId="0" borderId="58" xfId="48" applyNumberFormat="1" applyFont="1" applyFill="1" applyBorder="1" applyAlignment="1">
      <alignment horizontal="right"/>
    </xf>
    <xf numFmtId="0" fontId="0" fillId="0" borderId="58" xfId="0" applyBorder="1" applyAlignment="1">
      <alignment/>
    </xf>
    <xf numFmtId="38" fontId="6" fillId="0" borderId="15" xfId="48" applyFont="1" applyFill="1" applyBorder="1" applyAlignment="1">
      <alignment horizontal="center" vertical="center" textRotation="255"/>
    </xf>
    <xf numFmtId="38" fontId="6" fillId="0" borderId="10" xfId="48" applyFont="1" applyFill="1" applyBorder="1" applyAlignment="1">
      <alignment horizontal="center" vertical="center" textRotation="255"/>
    </xf>
    <xf numFmtId="38" fontId="6" fillId="0" borderId="18" xfId="48" applyFont="1" applyFill="1" applyBorder="1" applyAlignment="1">
      <alignment horizontal="center" vertical="center" textRotation="255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15" xfId="48" applyFont="1" applyFill="1" applyBorder="1" applyAlignment="1">
      <alignment vertical="center" textRotation="255"/>
    </xf>
    <xf numFmtId="38" fontId="6" fillId="0" borderId="18" xfId="48" applyFont="1" applyFill="1" applyBorder="1" applyAlignment="1">
      <alignment vertical="center" textRotation="255"/>
    </xf>
    <xf numFmtId="38" fontId="1" fillId="0" borderId="15" xfId="48" applyFont="1" applyBorder="1" applyAlignment="1">
      <alignment vertical="center" wrapText="1"/>
    </xf>
    <xf numFmtId="38" fontId="1" fillId="0" borderId="10" xfId="48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38" fontId="6" fillId="0" borderId="29" xfId="48" applyFont="1" applyBorder="1" applyAlignment="1">
      <alignment horizontal="center"/>
    </xf>
    <xf numFmtId="38" fontId="6" fillId="0" borderId="60" xfId="48" applyFont="1" applyBorder="1" applyAlignment="1">
      <alignment horizontal="center"/>
    </xf>
    <xf numFmtId="0" fontId="6" fillId="0" borderId="15" xfId="0" applyFont="1" applyFill="1" applyBorder="1" applyAlignment="1">
      <alignment vertical="center" textRotation="255"/>
    </xf>
    <xf numFmtId="0" fontId="6" fillId="0" borderId="10" xfId="0" applyFont="1" applyFill="1" applyBorder="1" applyAlignment="1">
      <alignment vertical="center" textRotation="255"/>
    </xf>
    <xf numFmtId="0" fontId="6" fillId="0" borderId="18" xfId="0" applyFont="1" applyFill="1" applyBorder="1" applyAlignment="1">
      <alignment vertical="center" textRotation="255"/>
    </xf>
    <xf numFmtId="38" fontId="6" fillId="0" borderId="10" xfId="48" applyFont="1" applyFill="1" applyBorder="1" applyAlignment="1">
      <alignment vertical="center" textRotation="255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88" fontId="6" fillId="0" borderId="10" xfId="48" applyNumberFormat="1" applyFont="1" applyFill="1" applyBorder="1" applyAlignment="1">
      <alignment horizontal="right" vertical="center"/>
    </xf>
    <xf numFmtId="188" fontId="6" fillId="0" borderId="18" xfId="48" applyNumberFormat="1" applyFont="1" applyFill="1" applyBorder="1" applyAlignment="1">
      <alignment horizontal="right" vertical="center"/>
    </xf>
    <xf numFmtId="41" fontId="6" fillId="0" borderId="10" xfId="48" applyNumberFormat="1" applyFont="1" applyFill="1" applyBorder="1" applyAlignment="1">
      <alignment horizontal="right" vertical="center"/>
    </xf>
    <xf numFmtId="41" fontId="6" fillId="0" borderId="18" xfId="48" applyNumberFormat="1" applyFont="1" applyFill="1" applyBorder="1" applyAlignment="1">
      <alignment horizontal="right" vertical="center"/>
    </xf>
    <xf numFmtId="0" fontId="0" fillId="0" borderId="60" xfId="0" applyBorder="1" applyAlignment="1">
      <alignment/>
    </xf>
    <xf numFmtId="190" fontId="6" fillId="0" borderId="10" xfId="48" applyNumberFormat="1" applyFont="1" applyFill="1" applyBorder="1" applyAlignment="1">
      <alignment horizontal="right" vertical="center"/>
    </xf>
    <xf numFmtId="190" fontId="6" fillId="0" borderId="18" xfId="48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188" fontId="6" fillId="0" borderId="23" xfId="48" applyNumberFormat="1" applyFont="1" applyFill="1" applyBorder="1" applyAlignment="1">
      <alignment horizontal="center" vertical="center"/>
    </xf>
    <xf numFmtId="188" fontId="6" fillId="0" borderId="16" xfId="48" applyNumberFormat="1" applyFont="1" applyFill="1" applyBorder="1" applyAlignment="1">
      <alignment horizontal="center" vertical="center"/>
    </xf>
    <xf numFmtId="188" fontId="6" fillId="0" borderId="17" xfId="48" applyNumberFormat="1" applyFont="1" applyFill="1" applyBorder="1" applyAlignment="1">
      <alignment horizontal="center" vertical="center"/>
    </xf>
    <xf numFmtId="188" fontId="1" fillId="0" borderId="61" xfId="48" applyNumberFormat="1" applyFont="1" applyFill="1" applyBorder="1" applyAlignment="1">
      <alignment horizontal="center" vertical="center"/>
    </xf>
    <xf numFmtId="188" fontId="0" fillId="0" borderId="28" xfId="0" applyNumberFormat="1" applyFill="1" applyBorder="1" applyAlignment="1">
      <alignment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77" fontId="0" fillId="0" borderId="38" xfId="0" applyNumberFormat="1" applyFont="1" applyBorder="1" applyAlignment="1">
      <alignment horizontal="center" vertical="center"/>
    </xf>
    <xf numFmtId="177" fontId="0" fillId="0" borderId="39" xfId="0" applyNumberFormat="1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center" vertical="center"/>
    </xf>
    <xf numFmtId="177" fontId="0" fillId="0" borderId="3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552450"/>
          <a:ext cx="6858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552450"/>
          <a:ext cx="6858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00390625" defaultRowHeight="13.5"/>
  <cols>
    <col min="1" max="1" width="10.625" style="3" customWidth="1"/>
    <col min="2" max="6" width="7.00390625" style="3" customWidth="1"/>
    <col min="7" max="7" width="7.00390625" style="10" customWidth="1"/>
    <col min="8" max="12" width="7.00390625" style="3" customWidth="1"/>
    <col min="13" max="16384" width="9.00390625" style="3" customWidth="1"/>
  </cols>
  <sheetData>
    <row r="1" spans="1:3" ht="18.75" customHeight="1">
      <c r="A1" s="7" t="s">
        <v>1</v>
      </c>
      <c r="B1" s="1"/>
      <c r="C1" s="1"/>
    </row>
    <row r="2" spans="1:3" ht="18.75" customHeight="1">
      <c r="A2" s="7" t="s">
        <v>2</v>
      </c>
      <c r="B2" s="1"/>
      <c r="C2" s="1"/>
    </row>
    <row r="3" spans="9:12" ht="18.75" customHeight="1" thickBot="1">
      <c r="I3" s="4"/>
      <c r="L3" s="4"/>
    </row>
    <row r="4" spans="1:12" ht="26.25" customHeight="1">
      <c r="A4" s="178" t="s">
        <v>0</v>
      </c>
      <c r="B4" s="180" t="s">
        <v>3</v>
      </c>
      <c r="C4" s="180" t="s">
        <v>4</v>
      </c>
      <c r="D4" s="180" t="s">
        <v>5</v>
      </c>
      <c r="E4" s="180" t="s">
        <v>6</v>
      </c>
      <c r="F4" s="180" t="s">
        <v>7</v>
      </c>
      <c r="G4" s="183" t="s">
        <v>8</v>
      </c>
      <c r="H4" s="180" t="s">
        <v>9</v>
      </c>
      <c r="I4" s="180" t="s">
        <v>10</v>
      </c>
      <c r="J4" s="185" t="s">
        <v>12</v>
      </c>
      <c r="K4" s="180" t="s">
        <v>13</v>
      </c>
      <c r="L4" s="187" t="s">
        <v>14</v>
      </c>
    </row>
    <row r="5" spans="1:12" ht="26.25" customHeight="1">
      <c r="A5" s="179"/>
      <c r="B5" s="181"/>
      <c r="C5" s="181"/>
      <c r="D5" s="181"/>
      <c r="E5" s="181"/>
      <c r="F5" s="181"/>
      <c r="G5" s="184"/>
      <c r="H5" s="181"/>
      <c r="I5" s="181"/>
      <c r="J5" s="186"/>
      <c r="K5" s="181"/>
      <c r="L5" s="188"/>
    </row>
    <row r="6" spans="1:12" s="8" customFormat="1" ht="13.5">
      <c r="A6" s="16"/>
      <c r="B6" s="9" t="s">
        <v>11</v>
      </c>
      <c r="C6" s="9" t="s">
        <v>11</v>
      </c>
      <c r="D6" s="9" t="s">
        <v>11</v>
      </c>
      <c r="E6" s="9" t="s">
        <v>11</v>
      </c>
      <c r="F6" s="9" t="s">
        <v>11</v>
      </c>
      <c r="G6" s="11" t="s">
        <v>11</v>
      </c>
      <c r="H6" s="9" t="s">
        <v>11</v>
      </c>
      <c r="I6" s="9" t="s">
        <v>15</v>
      </c>
      <c r="J6" s="9" t="s">
        <v>11</v>
      </c>
      <c r="K6" s="9" t="s">
        <v>11</v>
      </c>
      <c r="L6" s="17" t="s">
        <v>16</v>
      </c>
    </row>
    <row r="7" spans="1:12" s="8" customFormat="1" ht="26.25" customHeight="1">
      <c r="A7" s="18">
        <v>15</v>
      </c>
      <c r="B7" s="12">
        <v>3384</v>
      </c>
      <c r="C7" s="12">
        <v>248</v>
      </c>
      <c r="D7" s="12">
        <v>335</v>
      </c>
      <c r="E7" s="12">
        <v>355</v>
      </c>
      <c r="F7" s="12">
        <v>758</v>
      </c>
      <c r="G7" s="13">
        <v>27.4</v>
      </c>
      <c r="H7" s="12">
        <v>423</v>
      </c>
      <c r="I7" s="12">
        <v>89</v>
      </c>
      <c r="J7" s="12">
        <v>861</v>
      </c>
      <c r="K7" s="12">
        <v>731</v>
      </c>
      <c r="L7" s="19">
        <v>19</v>
      </c>
    </row>
    <row r="8" spans="1:12" s="8" customFormat="1" ht="26.25" customHeight="1">
      <c r="A8" s="18">
        <f>A7+1</f>
        <v>16</v>
      </c>
      <c r="B8" s="12">
        <v>3728</v>
      </c>
      <c r="C8" s="12">
        <v>221</v>
      </c>
      <c r="D8" s="126">
        <v>323</v>
      </c>
      <c r="E8" s="12">
        <v>342</v>
      </c>
      <c r="F8" s="12">
        <v>797</v>
      </c>
      <c r="G8" s="13">
        <v>28.2</v>
      </c>
      <c r="H8" s="12">
        <v>424</v>
      </c>
      <c r="I8" s="12">
        <v>94</v>
      </c>
      <c r="J8" s="12">
        <v>843</v>
      </c>
      <c r="K8" s="12">
        <v>740</v>
      </c>
      <c r="L8" s="19">
        <v>19</v>
      </c>
    </row>
    <row r="9" spans="1:12" s="8" customFormat="1" ht="26.25" customHeight="1">
      <c r="A9" s="18">
        <f>A8+1</f>
        <v>17</v>
      </c>
      <c r="B9" s="12">
        <v>3865</v>
      </c>
      <c r="C9" s="12">
        <v>220</v>
      </c>
      <c r="D9" s="126">
        <v>327</v>
      </c>
      <c r="E9" s="126">
        <v>300</v>
      </c>
      <c r="F9" s="12">
        <v>749</v>
      </c>
      <c r="G9" s="13">
        <v>32.8</v>
      </c>
      <c r="H9" s="12">
        <v>408</v>
      </c>
      <c r="I9" s="12">
        <v>104</v>
      </c>
      <c r="J9" s="12">
        <v>810</v>
      </c>
      <c r="K9" s="12">
        <v>695</v>
      </c>
      <c r="L9" s="19">
        <v>17</v>
      </c>
    </row>
    <row r="10" spans="1:12" s="15" customFormat="1" ht="26.25" customHeight="1" thickBot="1">
      <c r="A10" s="18">
        <f>A9+1</f>
        <v>18</v>
      </c>
      <c r="B10" s="89">
        <v>4190</v>
      </c>
      <c r="C10" s="89">
        <v>192</v>
      </c>
      <c r="D10" s="123">
        <v>314.9</v>
      </c>
      <c r="E10" s="123">
        <v>189</v>
      </c>
      <c r="F10" s="89">
        <v>712</v>
      </c>
      <c r="G10" s="90">
        <v>31.2</v>
      </c>
      <c r="H10" s="89">
        <v>403</v>
      </c>
      <c r="I10" s="89">
        <v>120</v>
      </c>
      <c r="J10" s="89">
        <v>617</v>
      </c>
      <c r="K10" s="89">
        <v>708</v>
      </c>
      <c r="L10" s="121">
        <v>17</v>
      </c>
    </row>
    <row r="11" spans="1:12" s="8" customFormat="1" ht="26.25" customHeight="1" thickBot="1">
      <c r="A11" s="91">
        <v>19</v>
      </c>
      <c r="B11" s="20">
        <v>4134</v>
      </c>
      <c r="C11" s="89">
        <v>151.8</v>
      </c>
      <c r="D11" s="89">
        <v>275</v>
      </c>
      <c r="E11" s="20">
        <v>163</v>
      </c>
      <c r="F11" s="20">
        <v>677</v>
      </c>
      <c r="G11" s="21">
        <v>31.4</v>
      </c>
      <c r="H11" s="20">
        <v>399</v>
      </c>
      <c r="I11" s="20">
        <v>155</v>
      </c>
      <c r="J11" s="20">
        <v>604</v>
      </c>
      <c r="K11" s="20">
        <v>701</v>
      </c>
      <c r="L11" s="22">
        <v>17</v>
      </c>
    </row>
    <row r="12" spans="1:12" ht="2.25" customHeight="1">
      <c r="A12" s="5"/>
      <c r="B12" s="6"/>
      <c r="C12" s="6"/>
      <c r="D12" s="6"/>
      <c r="E12" s="6"/>
      <c r="F12" s="6"/>
      <c r="G12" s="14"/>
      <c r="H12" s="6"/>
      <c r="I12" s="6"/>
      <c r="J12" s="6"/>
      <c r="K12" s="6"/>
      <c r="L12" s="6"/>
    </row>
    <row r="13" spans="1:12" ht="13.5">
      <c r="A13" s="2"/>
      <c r="B13" s="2"/>
      <c r="C13" s="2"/>
      <c r="D13" s="2"/>
      <c r="E13" s="2"/>
      <c r="F13" s="2"/>
      <c r="G13" s="182"/>
      <c r="H13" s="182"/>
      <c r="I13" s="182"/>
      <c r="J13" s="182"/>
      <c r="K13" s="182"/>
      <c r="L13" s="182"/>
    </row>
  </sheetData>
  <sheetProtection/>
  <mergeCells count="13">
    <mergeCell ref="G13:L13"/>
    <mergeCell ref="F4:F5"/>
    <mergeCell ref="G4:G5"/>
    <mergeCell ref="J4:J5"/>
    <mergeCell ref="K4:K5"/>
    <mergeCell ref="L4:L5"/>
    <mergeCell ref="A4:A5"/>
    <mergeCell ref="H4:H5"/>
    <mergeCell ref="I4:I5"/>
    <mergeCell ref="B4:B5"/>
    <mergeCell ref="C4:C5"/>
    <mergeCell ref="D4:D5"/>
    <mergeCell ref="E4:E5"/>
  </mergeCells>
  <printOptions/>
  <pageMargins left="0.984251968503937" right="0.5905511811023623" top="0.984251968503937" bottom="0.984251968503937" header="0.5118110236220472" footer="0.5118110236220472"/>
  <pageSetup firstPageNumber="53" useFirstPageNumber="1" horizontalDpi="600" verticalDpi="600" orientation="portrait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" sqref="A7:A15"/>
    </sheetView>
  </sheetViews>
  <sheetFormatPr defaultColWidth="9.00390625" defaultRowHeight="12.75" customHeight="1"/>
  <cols>
    <col min="1" max="1" width="3.75390625" style="24" customWidth="1"/>
    <col min="2" max="2" width="9.00390625" style="24" customWidth="1"/>
    <col min="3" max="11" width="5.625" style="24" customWidth="1"/>
    <col min="12" max="12" width="5.625" style="25" customWidth="1"/>
    <col min="13" max="13" width="6.875" style="26" bestFit="1" customWidth="1"/>
    <col min="14" max="15" width="6.75390625" style="26" bestFit="1" customWidth="1"/>
    <col min="16" max="16" width="5.625" style="173" customWidth="1"/>
    <col min="17" max="16384" width="9.00390625" style="24" customWidth="1"/>
  </cols>
  <sheetData>
    <row r="1" spans="1:4" ht="12.75" customHeight="1">
      <c r="A1" s="23"/>
      <c r="B1" s="23"/>
      <c r="C1" s="23"/>
      <c r="D1" s="23"/>
    </row>
    <row r="2" spans="1:16" s="27" customFormat="1" ht="18.75" customHeight="1">
      <c r="A2" s="7" t="s">
        <v>17</v>
      </c>
      <c r="B2" s="1"/>
      <c r="C2" s="1"/>
      <c r="G2" s="28"/>
      <c r="P2" s="174"/>
    </row>
    <row r="3" spans="13:15" ht="12.75" customHeight="1">
      <c r="M3" s="191" t="s">
        <v>18</v>
      </c>
      <c r="N3" s="192"/>
      <c r="O3" s="192"/>
    </row>
    <row r="4" spans="1:15" ht="20.25" customHeight="1">
      <c r="A4" s="200" t="s">
        <v>36</v>
      </c>
      <c r="B4" s="29" t="s">
        <v>37</v>
      </c>
      <c r="C4" s="196" t="s">
        <v>3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</row>
    <row r="5" spans="1:15" ht="14.25" customHeight="1">
      <c r="A5" s="201"/>
      <c r="B5" s="30"/>
      <c r="C5" s="189">
        <v>9</v>
      </c>
      <c r="D5" s="189">
        <v>10</v>
      </c>
      <c r="E5" s="189">
        <v>11</v>
      </c>
      <c r="F5" s="189">
        <v>12</v>
      </c>
      <c r="G5" s="189">
        <v>13</v>
      </c>
      <c r="H5" s="189">
        <v>14</v>
      </c>
      <c r="I5" s="189">
        <v>15</v>
      </c>
      <c r="J5" s="189">
        <v>16</v>
      </c>
      <c r="K5" s="189">
        <v>17</v>
      </c>
      <c r="L5" s="189">
        <v>18</v>
      </c>
      <c r="M5" s="189">
        <v>19</v>
      </c>
      <c r="N5" s="31"/>
      <c r="O5" s="32"/>
    </row>
    <row r="6" spans="1:15" ht="14.25" customHeight="1">
      <c r="A6" s="202"/>
      <c r="B6" s="33" t="s">
        <v>38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34" t="s">
        <v>19</v>
      </c>
      <c r="O6" s="35" t="s">
        <v>20</v>
      </c>
    </row>
    <row r="7" spans="1:16" ht="14.25" customHeight="1">
      <c r="A7" s="209" t="s">
        <v>21</v>
      </c>
      <c r="B7" s="36" t="s">
        <v>39</v>
      </c>
      <c r="C7" s="37">
        <v>411</v>
      </c>
      <c r="D7" s="37">
        <v>397</v>
      </c>
      <c r="E7" s="37">
        <v>347</v>
      </c>
      <c r="F7" s="37">
        <v>378</v>
      </c>
      <c r="G7" s="37">
        <v>387</v>
      </c>
      <c r="H7" s="37">
        <v>423</v>
      </c>
      <c r="I7" s="37">
        <v>475</v>
      </c>
      <c r="J7" s="37">
        <v>533</v>
      </c>
      <c r="K7" s="37">
        <v>579</v>
      </c>
      <c r="L7" s="38">
        <v>646</v>
      </c>
      <c r="M7" s="40">
        <f>N7+O7</f>
        <v>620.1</v>
      </c>
      <c r="N7" s="41">
        <v>176</v>
      </c>
      <c r="O7" s="47">
        <v>444.1</v>
      </c>
      <c r="P7" s="175"/>
    </row>
    <row r="8" spans="1:16" ht="14.25" customHeight="1">
      <c r="A8" s="210"/>
      <c r="B8" s="36" t="s">
        <v>40</v>
      </c>
      <c r="C8" s="38">
        <v>5</v>
      </c>
      <c r="D8" s="38">
        <v>5</v>
      </c>
      <c r="E8" s="38">
        <v>5</v>
      </c>
      <c r="F8" s="38">
        <v>5</v>
      </c>
      <c r="G8" s="38">
        <v>4</v>
      </c>
      <c r="H8" s="38">
        <v>4</v>
      </c>
      <c r="I8" s="38">
        <v>4</v>
      </c>
      <c r="J8" s="39">
        <v>4</v>
      </c>
      <c r="K8" s="38">
        <v>4</v>
      </c>
      <c r="L8" s="38">
        <v>4</v>
      </c>
      <c r="M8" s="40">
        <f aca="true" t="shared" si="0" ref="M8:M43">N8+O8</f>
        <v>4</v>
      </c>
      <c r="N8" s="41">
        <v>4</v>
      </c>
      <c r="O8" s="133">
        <v>0</v>
      </c>
      <c r="P8" s="176"/>
    </row>
    <row r="9" spans="1:16" ht="14.25" customHeight="1">
      <c r="A9" s="210"/>
      <c r="B9" s="36" t="s">
        <v>41</v>
      </c>
      <c r="C9" s="38">
        <v>65</v>
      </c>
      <c r="D9" s="38">
        <v>60</v>
      </c>
      <c r="E9" s="38">
        <v>75</v>
      </c>
      <c r="F9" s="38">
        <v>70</v>
      </c>
      <c r="G9" s="38">
        <v>67</v>
      </c>
      <c r="H9" s="38">
        <v>57</v>
      </c>
      <c r="I9" s="38">
        <v>88</v>
      </c>
      <c r="J9" s="39">
        <v>86</v>
      </c>
      <c r="K9" s="38">
        <v>86</v>
      </c>
      <c r="L9" s="38">
        <v>95</v>
      </c>
      <c r="M9" s="40">
        <f t="shared" si="0"/>
        <v>97.5</v>
      </c>
      <c r="N9" s="41">
        <v>26</v>
      </c>
      <c r="O9" s="42">
        <v>71.5</v>
      </c>
      <c r="P9" s="175"/>
    </row>
    <row r="10" spans="1:16" ht="14.25" customHeight="1">
      <c r="A10" s="210"/>
      <c r="B10" s="36" t="s">
        <v>42</v>
      </c>
      <c r="C10" s="38">
        <v>5</v>
      </c>
      <c r="D10" s="38">
        <v>5</v>
      </c>
      <c r="E10" s="38">
        <v>5</v>
      </c>
      <c r="F10" s="38">
        <v>5</v>
      </c>
      <c r="G10" s="38">
        <v>5</v>
      </c>
      <c r="H10" s="38">
        <v>5</v>
      </c>
      <c r="I10" s="38">
        <v>4</v>
      </c>
      <c r="J10" s="39">
        <v>4</v>
      </c>
      <c r="K10" s="38">
        <v>4</v>
      </c>
      <c r="L10" s="38">
        <v>4</v>
      </c>
      <c r="M10" s="40">
        <f t="shared" si="0"/>
        <v>4</v>
      </c>
      <c r="N10" s="41">
        <v>4</v>
      </c>
      <c r="O10" s="133">
        <v>0</v>
      </c>
      <c r="P10" s="176"/>
    </row>
    <row r="11" spans="1:16" ht="14.25" customHeight="1">
      <c r="A11" s="210"/>
      <c r="B11" s="36" t="s">
        <v>43</v>
      </c>
      <c r="C11" s="38">
        <v>35</v>
      </c>
      <c r="D11" s="38">
        <v>35</v>
      </c>
      <c r="E11" s="38">
        <v>35</v>
      </c>
      <c r="F11" s="38">
        <v>35</v>
      </c>
      <c r="G11" s="38">
        <v>34</v>
      </c>
      <c r="H11" s="38">
        <v>34</v>
      </c>
      <c r="I11" s="38">
        <v>44</v>
      </c>
      <c r="J11" s="39">
        <v>43</v>
      </c>
      <c r="K11" s="38">
        <v>38</v>
      </c>
      <c r="L11" s="38">
        <v>40</v>
      </c>
      <c r="M11" s="40">
        <f t="shared" si="0"/>
        <v>11</v>
      </c>
      <c r="N11" s="41">
        <v>11</v>
      </c>
      <c r="O11" s="133">
        <v>0</v>
      </c>
      <c r="P11" s="176"/>
    </row>
    <row r="12" spans="1:16" ht="14.25" customHeight="1">
      <c r="A12" s="210"/>
      <c r="B12" s="36" t="s">
        <v>44</v>
      </c>
      <c r="C12" s="38">
        <v>12</v>
      </c>
      <c r="D12" s="38">
        <v>15</v>
      </c>
      <c r="E12" s="38">
        <v>15</v>
      </c>
      <c r="F12" s="38">
        <v>14</v>
      </c>
      <c r="G12" s="38">
        <v>15</v>
      </c>
      <c r="H12" s="38">
        <v>17</v>
      </c>
      <c r="I12" s="38">
        <v>24</v>
      </c>
      <c r="J12" s="39">
        <v>26</v>
      </c>
      <c r="K12" s="38">
        <v>22</v>
      </c>
      <c r="L12" s="38">
        <v>31</v>
      </c>
      <c r="M12" s="40">
        <f t="shared" si="0"/>
        <v>51.5</v>
      </c>
      <c r="N12" s="41">
        <v>35</v>
      </c>
      <c r="O12" s="42">
        <v>16.5</v>
      </c>
      <c r="P12" s="175"/>
    </row>
    <row r="13" spans="1:16" ht="14.25" customHeight="1">
      <c r="A13" s="210"/>
      <c r="B13" s="36" t="s">
        <v>45</v>
      </c>
      <c r="C13" s="38">
        <v>33</v>
      </c>
      <c r="D13" s="38">
        <v>33</v>
      </c>
      <c r="E13" s="38">
        <v>33</v>
      </c>
      <c r="F13" s="38">
        <v>33</v>
      </c>
      <c r="G13" s="38">
        <v>32</v>
      </c>
      <c r="H13" s="38">
        <v>32</v>
      </c>
      <c r="I13" s="38">
        <v>29</v>
      </c>
      <c r="J13" s="39">
        <v>30</v>
      </c>
      <c r="K13" s="38">
        <v>25</v>
      </c>
      <c r="L13" s="38">
        <v>26</v>
      </c>
      <c r="M13" s="40">
        <f t="shared" si="0"/>
        <v>13</v>
      </c>
      <c r="N13" s="41">
        <v>13</v>
      </c>
      <c r="O13" s="134">
        <v>0</v>
      </c>
      <c r="P13" s="177"/>
    </row>
    <row r="14" spans="1:16" ht="14.25" customHeight="1">
      <c r="A14" s="210"/>
      <c r="B14" s="36" t="s">
        <v>46</v>
      </c>
      <c r="C14" s="38">
        <v>28</v>
      </c>
      <c r="D14" s="38">
        <v>30</v>
      </c>
      <c r="E14" s="38">
        <v>30</v>
      </c>
      <c r="F14" s="38">
        <v>30</v>
      </c>
      <c r="G14" s="38">
        <v>30</v>
      </c>
      <c r="H14" s="38">
        <v>30</v>
      </c>
      <c r="I14" s="38">
        <v>29</v>
      </c>
      <c r="J14" s="39">
        <v>71</v>
      </c>
      <c r="K14" s="38">
        <v>74</v>
      </c>
      <c r="L14" s="38">
        <v>98</v>
      </c>
      <c r="M14" s="40">
        <f t="shared" si="0"/>
        <v>132</v>
      </c>
      <c r="N14" s="41">
        <v>22</v>
      </c>
      <c r="O14" s="42">
        <v>110</v>
      </c>
      <c r="P14" s="175"/>
    </row>
    <row r="15" spans="1:16" ht="14.25" customHeight="1">
      <c r="A15" s="211"/>
      <c r="B15" s="36" t="s">
        <v>47</v>
      </c>
      <c r="C15" s="38">
        <f aca="true" t="shared" si="1" ref="C15:K15">SUM(C7:C14)</f>
        <v>594</v>
      </c>
      <c r="D15" s="38">
        <f t="shared" si="1"/>
        <v>580</v>
      </c>
      <c r="E15" s="38">
        <f t="shared" si="1"/>
        <v>545</v>
      </c>
      <c r="F15" s="38">
        <f t="shared" si="1"/>
        <v>570</v>
      </c>
      <c r="G15" s="38">
        <f t="shared" si="1"/>
        <v>574</v>
      </c>
      <c r="H15" s="38">
        <f t="shared" si="1"/>
        <v>602</v>
      </c>
      <c r="I15" s="38">
        <f t="shared" si="1"/>
        <v>697</v>
      </c>
      <c r="J15" s="38">
        <f t="shared" si="1"/>
        <v>797</v>
      </c>
      <c r="K15" s="38">
        <f t="shared" si="1"/>
        <v>832</v>
      </c>
      <c r="L15" s="38">
        <f>SUM(L7:L14)</f>
        <v>944</v>
      </c>
      <c r="M15" s="40">
        <f>SUM(M7:M14)</f>
        <v>933.1</v>
      </c>
      <c r="N15" s="41">
        <f>SUM(N7:N14)</f>
        <v>291</v>
      </c>
      <c r="O15" s="42">
        <f>SUM(O7:O14)</f>
        <v>642.1</v>
      </c>
      <c r="P15" s="175"/>
    </row>
    <row r="16" spans="1:16" ht="14.25" customHeight="1">
      <c r="A16" s="193" t="s">
        <v>22</v>
      </c>
      <c r="B16" s="43" t="s">
        <v>23</v>
      </c>
      <c r="C16" s="44">
        <v>369</v>
      </c>
      <c r="D16" s="44">
        <v>379</v>
      </c>
      <c r="E16" s="44">
        <v>374</v>
      </c>
      <c r="F16" s="44">
        <v>365</v>
      </c>
      <c r="G16" s="44">
        <v>347</v>
      </c>
      <c r="H16" s="44">
        <v>345</v>
      </c>
      <c r="I16" s="44">
        <v>350</v>
      </c>
      <c r="J16" s="44">
        <v>379</v>
      </c>
      <c r="K16" s="44">
        <v>410</v>
      </c>
      <c r="L16" s="44">
        <v>378</v>
      </c>
      <c r="M16" s="45">
        <f t="shared" si="0"/>
        <v>381.1</v>
      </c>
      <c r="N16" s="46">
        <v>185</v>
      </c>
      <c r="O16" s="47">
        <v>196.1</v>
      </c>
      <c r="P16" s="175"/>
    </row>
    <row r="17" spans="1:16" ht="14.25" customHeight="1">
      <c r="A17" s="194"/>
      <c r="B17" s="48" t="s">
        <v>48</v>
      </c>
      <c r="C17" s="38">
        <v>6</v>
      </c>
      <c r="D17" s="38">
        <v>6</v>
      </c>
      <c r="E17" s="38">
        <v>5</v>
      </c>
      <c r="F17" s="38">
        <v>4</v>
      </c>
      <c r="G17" s="38">
        <v>4</v>
      </c>
      <c r="H17" s="38">
        <v>3</v>
      </c>
      <c r="I17" s="38">
        <v>4</v>
      </c>
      <c r="J17" s="39">
        <v>4</v>
      </c>
      <c r="K17" s="38">
        <v>4</v>
      </c>
      <c r="L17" s="38">
        <v>4</v>
      </c>
      <c r="M17" s="40">
        <f t="shared" si="0"/>
        <v>3.5</v>
      </c>
      <c r="N17" s="41">
        <v>3.5</v>
      </c>
      <c r="O17" s="133">
        <v>0</v>
      </c>
      <c r="P17" s="176"/>
    </row>
    <row r="18" spans="1:16" ht="14.25" customHeight="1">
      <c r="A18" s="195"/>
      <c r="B18" s="49" t="s">
        <v>47</v>
      </c>
      <c r="C18" s="50">
        <f aca="true" t="shared" si="2" ref="C18:I18">SUM(C16:C17)</f>
        <v>375</v>
      </c>
      <c r="D18" s="50">
        <f t="shared" si="2"/>
        <v>385</v>
      </c>
      <c r="E18" s="50">
        <f t="shared" si="2"/>
        <v>379</v>
      </c>
      <c r="F18" s="50">
        <f t="shared" si="2"/>
        <v>369</v>
      </c>
      <c r="G18" s="50">
        <f t="shared" si="2"/>
        <v>351</v>
      </c>
      <c r="H18" s="50">
        <f t="shared" si="2"/>
        <v>348</v>
      </c>
      <c r="I18" s="50">
        <f t="shared" si="2"/>
        <v>354</v>
      </c>
      <c r="J18" s="50">
        <v>382</v>
      </c>
      <c r="K18" s="50">
        <f>SUM(K16:K17)</f>
        <v>414</v>
      </c>
      <c r="L18" s="50">
        <f>SUM(L16:L17)</f>
        <v>382</v>
      </c>
      <c r="M18" s="51">
        <f>SUM(M16:M17)</f>
        <v>384.6</v>
      </c>
      <c r="N18" s="52">
        <f>SUM(N16:N17)</f>
        <v>188.5</v>
      </c>
      <c r="O18" s="53">
        <f>SUM(O16:O17)</f>
        <v>196.1</v>
      </c>
      <c r="P18" s="175"/>
    </row>
    <row r="19" spans="1:16" ht="14.25" customHeight="1">
      <c r="A19" s="198" t="s">
        <v>24</v>
      </c>
      <c r="B19" s="36" t="s">
        <v>25</v>
      </c>
      <c r="C19" s="38">
        <v>87</v>
      </c>
      <c r="D19" s="38">
        <v>87</v>
      </c>
      <c r="E19" s="38">
        <v>80</v>
      </c>
      <c r="F19" s="38">
        <v>84</v>
      </c>
      <c r="G19" s="38">
        <v>68</v>
      </c>
      <c r="H19" s="38">
        <v>68</v>
      </c>
      <c r="I19" s="38">
        <v>75</v>
      </c>
      <c r="J19" s="39">
        <v>72</v>
      </c>
      <c r="K19" s="38">
        <v>70</v>
      </c>
      <c r="L19" s="38">
        <v>73</v>
      </c>
      <c r="M19" s="40">
        <f t="shared" si="0"/>
        <v>71.2</v>
      </c>
      <c r="N19" s="46">
        <v>32.5</v>
      </c>
      <c r="O19" s="42">
        <v>38.7</v>
      </c>
      <c r="P19" s="175"/>
    </row>
    <row r="20" spans="1:16" ht="14.25" customHeight="1">
      <c r="A20" s="199"/>
      <c r="B20" s="36" t="s">
        <v>47</v>
      </c>
      <c r="C20" s="38">
        <f>SUM(C19:C19)</f>
        <v>87</v>
      </c>
      <c r="D20" s="38">
        <f>SUM(D19:D19)</f>
        <v>87</v>
      </c>
      <c r="E20" s="38">
        <f>SUM(E19:E19)</f>
        <v>80</v>
      </c>
      <c r="F20" s="38">
        <f>SUM(F19:F19)</f>
        <v>84</v>
      </c>
      <c r="G20" s="38">
        <v>68</v>
      </c>
      <c r="H20" s="38">
        <v>68</v>
      </c>
      <c r="I20" s="38">
        <v>75</v>
      </c>
      <c r="J20" s="39">
        <v>72</v>
      </c>
      <c r="K20" s="38">
        <f>SUM(K19:K19)</f>
        <v>70</v>
      </c>
      <c r="L20" s="38">
        <f>SUM(L19:L19)</f>
        <v>73</v>
      </c>
      <c r="M20" s="40">
        <f>SUM(M19:M19)</f>
        <v>71.2</v>
      </c>
      <c r="N20" s="41">
        <f>SUM(N19:N19)</f>
        <v>32.5</v>
      </c>
      <c r="O20" s="42">
        <f>SUM(O19:O19)</f>
        <v>38.7</v>
      </c>
      <c r="P20" s="175"/>
    </row>
    <row r="21" spans="1:16" ht="14.25" customHeight="1">
      <c r="A21" s="193" t="s">
        <v>49</v>
      </c>
      <c r="B21" s="43" t="s">
        <v>50</v>
      </c>
      <c r="C21" s="44">
        <v>141</v>
      </c>
      <c r="D21" s="44">
        <v>142</v>
      </c>
      <c r="E21" s="44">
        <v>132</v>
      </c>
      <c r="F21" s="44">
        <v>123</v>
      </c>
      <c r="G21" s="44">
        <v>135</v>
      </c>
      <c r="H21" s="44">
        <v>143</v>
      </c>
      <c r="I21" s="44">
        <v>164</v>
      </c>
      <c r="J21" s="54">
        <v>155</v>
      </c>
      <c r="K21" s="44">
        <v>162</v>
      </c>
      <c r="L21" s="44">
        <v>185</v>
      </c>
      <c r="M21" s="45">
        <f t="shared" si="0"/>
        <v>211</v>
      </c>
      <c r="N21" s="46">
        <v>78</v>
      </c>
      <c r="O21" s="47">
        <v>133</v>
      </c>
      <c r="P21" s="175"/>
    </row>
    <row r="22" spans="1:16" ht="14.25" customHeight="1">
      <c r="A22" s="194"/>
      <c r="B22" s="36" t="s">
        <v>26</v>
      </c>
      <c r="C22" s="38">
        <v>255</v>
      </c>
      <c r="D22" s="38">
        <v>242</v>
      </c>
      <c r="E22" s="38">
        <v>222</v>
      </c>
      <c r="F22" s="38">
        <v>214</v>
      </c>
      <c r="G22" s="38">
        <v>252</v>
      </c>
      <c r="H22" s="38">
        <v>257</v>
      </c>
      <c r="I22" s="38">
        <v>318</v>
      </c>
      <c r="J22" s="38">
        <v>439</v>
      </c>
      <c r="K22" s="38">
        <v>416</v>
      </c>
      <c r="L22" s="38">
        <v>454</v>
      </c>
      <c r="M22" s="40">
        <f t="shared" si="0"/>
        <v>456</v>
      </c>
      <c r="N22" s="41">
        <v>43</v>
      </c>
      <c r="O22" s="42">
        <v>413</v>
      </c>
      <c r="P22" s="175"/>
    </row>
    <row r="23" spans="1:16" ht="14.25" customHeight="1">
      <c r="A23" s="194"/>
      <c r="B23" s="36" t="s">
        <v>51</v>
      </c>
      <c r="C23" s="38">
        <v>23</v>
      </c>
      <c r="D23" s="38">
        <v>17</v>
      </c>
      <c r="E23" s="38">
        <v>9</v>
      </c>
      <c r="F23" s="38">
        <v>15</v>
      </c>
      <c r="G23" s="38">
        <v>37</v>
      </c>
      <c r="H23" s="38">
        <v>9</v>
      </c>
      <c r="I23" s="38">
        <v>4</v>
      </c>
      <c r="J23" s="39">
        <v>4</v>
      </c>
      <c r="K23" s="38">
        <v>4</v>
      </c>
      <c r="L23" s="38">
        <v>16</v>
      </c>
      <c r="M23" s="40">
        <f t="shared" si="0"/>
        <v>19</v>
      </c>
      <c r="N23" s="41">
        <v>3</v>
      </c>
      <c r="O23" s="42">
        <v>16</v>
      </c>
      <c r="P23" s="175"/>
    </row>
    <row r="24" spans="1:16" ht="14.25" customHeight="1">
      <c r="A24" s="194"/>
      <c r="B24" s="36" t="s">
        <v>52</v>
      </c>
      <c r="C24" s="38">
        <v>160</v>
      </c>
      <c r="D24" s="38">
        <v>121</v>
      </c>
      <c r="E24" s="38">
        <v>125</v>
      </c>
      <c r="F24" s="38">
        <v>113</v>
      </c>
      <c r="G24" s="38">
        <v>113</v>
      </c>
      <c r="H24" s="38">
        <v>122</v>
      </c>
      <c r="I24" s="38">
        <v>148</v>
      </c>
      <c r="J24" s="39">
        <v>169</v>
      </c>
      <c r="K24" s="38">
        <v>161</v>
      </c>
      <c r="L24" s="38">
        <v>141</v>
      </c>
      <c r="M24" s="40">
        <f t="shared" si="0"/>
        <v>149</v>
      </c>
      <c r="N24" s="41">
        <v>46</v>
      </c>
      <c r="O24" s="42">
        <v>103</v>
      </c>
      <c r="P24" s="175"/>
    </row>
    <row r="25" spans="1:16" ht="14.25" customHeight="1">
      <c r="A25" s="195"/>
      <c r="B25" s="49" t="s">
        <v>47</v>
      </c>
      <c r="C25" s="50">
        <f>SUM(C21:C24)</f>
        <v>579</v>
      </c>
      <c r="D25" s="50">
        <f>SUM(D21:D24)</f>
        <v>522</v>
      </c>
      <c r="E25" s="50">
        <f>SUM(E21:E24)</f>
        <v>488</v>
      </c>
      <c r="F25" s="50">
        <f>SUM(F21:F24)</f>
        <v>465</v>
      </c>
      <c r="G25" s="50">
        <v>558</v>
      </c>
      <c r="H25" s="50">
        <v>549</v>
      </c>
      <c r="I25" s="50">
        <v>652</v>
      </c>
      <c r="J25" s="55">
        <f aca="true" t="shared" si="3" ref="J25:O25">SUM(J21:J24)</f>
        <v>767</v>
      </c>
      <c r="K25" s="50">
        <f t="shared" si="3"/>
        <v>743</v>
      </c>
      <c r="L25" s="50">
        <f t="shared" si="3"/>
        <v>796</v>
      </c>
      <c r="M25" s="51">
        <f t="shared" si="3"/>
        <v>835</v>
      </c>
      <c r="N25" s="52">
        <f t="shared" si="3"/>
        <v>170</v>
      </c>
      <c r="O25" s="53">
        <f t="shared" si="3"/>
        <v>665</v>
      </c>
      <c r="P25" s="175"/>
    </row>
    <row r="26" spans="1:16" ht="14.25" customHeight="1">
      <c r="A26" s="198" t="s">
        <v>27</v>
      </c>
      <c r="B26" s="56" t="s">
        <v>28</v>
      </c>
      <c r="C26" s="38">
        <v>504</v>
      </c>
      <c r="D26" s="38">
        <v>498</v>
      </c>
      <c r="E26" s="38">
        <v>495</v>
      </c>
      <c r="F26" s="38">
        <v>391</v>
      </c>
      <c r="G26" s="38">
        <v>368</v>
      </c>
      <c r="H26" s="38">
        <v>421</v>
      </c>
      <c r="I26" s="38">
        <v>429</v>
      </c>
      <c r="J26" s="38">
        <v>478</v>
      </c>
      <c r="K26" s="38">
        <v>422</v>
      </c>
      <c r="L26" s="38">
        <v>499</v>
      </c>
      <c r="M26" s="40">
        <f t="shared" si="0"/>
        <v>489</v>
      </c>
      <c r="N26" s="41">
        <v>206</v>
      </c>
      <c r="O26" s="42">
        <v>283</v>
      </c>
      <c r="P26" s="175"/>
    </row>
    <row r="27" spans="1:16" ht="14.25" customHeight="1">
      <c r="A27" s="208"/>
      <c r="B27" s="48" t="s">
        <v>29</v>
      </c>
      <c r="C27" s="38">
        <v>142</v>
      </c>
      <c r="D27" s="38">
        <v>143</v>
      </c>
      <c r="E27" s="38">
        <v>133</v>
      </c>
      <c r="F27" s="38">
        <v>135</v>
      </c>
      <c r="G27" s="38">
        <v>107</v>
      </c>
      <c r="H27" s="38">
        <v>64</v>
      </c>
      <c r="I27" s="38">
        <v>78</v>
      </c>
      <c r="J27" s="38">
        <v>74</v>
      </c>
      <c r="K27" s="38">
        <v>72</v>
      </c>
      <c r="L27" s="38">
        <v>80</v>
      </c>
      <c r="M27" s="40">
        <f t="shared" si="0"/>
        <v>89</v>
      </c>
      <c r="N27" s="41">
        <v>34</v>
      </c>
      <c r="O27" s="42">
        <v>55</v>
      </c>
      <c r="P27" s="175"/>
    </row>
    <row r="28" spans="1:16" ht="14.25" customHeight="1">
      <c r="A28" s="208"/>
      <c r="B28" s="36" t="s">
        <v>53</v>
      </c>
      <c r="C28" s="38">
        <v>61</v>
      </c>
      <c r="D28" s="38">
        <v>58</v>
      </c>
      <c r="E28" s="38">
        <v>55</v>
      </c>
      <c r="F28" s="38">
        <v>55</v>
      </c>
      <c r="G28" s="38">
        <v>33</v>
      </c>
      <c r="H28" s="38">
        <v>24</v>
      </c>
      <c r="I28" s="38">
        <v>27</v>
      </c>
      <c r="J28" s="39">
        <v>27</v>
      </c>
      <c r="K28" s="38">
        <v>27</v>
      </c>
      <c r="L28" s="38">
        <v>34</v>
      </c>
      <c r="M28" s="40">
        <f t="shared" si="0"/>
        <v>29</v>
      </c>
      <c r="N28" s="41">
        <v>29</v>
      </c>
      <c r="O28" s="133">
        <v>0</v>
      </c>
      <c r="P28" s="176"/>
    </row>
    <row r="29" spans="1:16" ht="12" customHeight="1">
      <c r="A29" s="199"/>
      <c r="B29" s="36" t="s">
        <v>47</v>
      </c>
      <c r="C29" s="38">
        <f>SUM(C26:C28)</f>
        <v>707</v>
      </c>
      <c r="D29" s="38">
        <f>SUM(D26:D28)</f>
        <v>699</v>
      </c>
      <c r="E29" s="38">
        <f>SUM(E26:E28)</f>
        <v>683</v>
      </c>
      <c r="F29" s="38">
        <f>SUM(F26:F28)</f>
        <v>581</v>
      </c>
      <c r="G29" s="38">
        <v>487</v>
      </c>
      <c r="H29" s="38">
        <v>491</v>
      </c>
      <c r="I29" s="38">
        <v>516</v>
      </c>
      <c r="J29" s="39">
        <v>578</v>
      </c>
      <c r="K29" s="38">
        <f>SUM(K26:K28)</f>
        <v>521</v>
      </c>
      <c r="L29" s="38">
        <f>SUM(L26:L28)</f>
        <v>613</v>
      </c>
      <c r="M29" s="40">
        <f>SUM(M26:M28)</f>
        <v>607</v>
      </c>
      <c r="N29" s="41">
        <f>SUM(N26:N28)</f>
        <v>269</v>
      </c>
      <c r="O29" s="42">
        <f>SUM(O26:O28)</f>
        <v>338</v>
      </c>
      <c r="P29" s="175"/>
    </row>
    <row r="30" spans="1:16" ht="14.25" customHeight="1">
      <c r="A30" s="205" t="s">
        <v>30</v>
      </c>
      <c r="B30" s="56" t="s">
        <v>31</v>
      </c>
      <c r="C30" s="44">
        <v>42</v>
      </c>
      <c r="D30" s="44">
        <v>45</v>
      </c>
      <c r="E30" s="44">
        <v>41</v>
      </c>
      <c r="F30" s="44">
        <v>43</v>
      </c>
      <c r="G30" s="44">
        <v>41</v>
      </c>
      <c r="H30" s="44">
        <v>38</v>
      </c>
      <c r="I30" s="44">
        <v>37</v>
      </c>
      <c r="J30" s="44">
        <v>46</v>
      </c>
      <c r="K30" s="44">
        <v>69</v>
      </c>
      <c r="L30" s="44">
        <v>74</v>
      </c>
      <c r="M30" s="45">
        <f t="shared" si="0"/>
        <v>75.5</v>
      </c>
      <c r="N30" s="46">
        <v>48.5</v>
      </c>
      <c r="O30" s="47">
        <v>27</v>
      </c>
      <c r="P30" s="175"/>
    </row>
    <row r="31" spans="1:16" ht="14.25" customHeight="1">
      <c r="A31" s="206"/>
      <c r="B31" s="48" t="s">
        <v>32</v>
      </c>
      <c r="C31" s="38">
        <v>163</v>
      </c>
      <c r="D31" s="38">
        <v>158</v>
      </c>
      <c r="E31" s="38">
        <v>145</v>
      </c>
      <c r="F31" s="38">
        <v>138</v>
      </c>
      <c r="G31" s="38">
        <v>133</v>
      </c>
      <c r="H31" s="38">
        <v>131</v>
      </c>
      <c r="I31" s="38">
        <v>129</v>
      </c>
      <c r="J31" s="38">
        <v>162</v>
      </c>
      <c r="K31" s="38">
        <v>208</v>
      </c>
      <c r="L31" s="38">
        <v>294</v>
      </c>
      <c r="M31" s="40">
        <f t="shared" si="0"/>
        <v>302.2</v>
      </c>
      <c r="N31" s="41">
        <v>56.7</v>
      </c>
      <c r="O31" s="42">
        <v>245.5</v>
      </c>
      <c r="P31" s="175"/>
    </row>
    <row r="32" spans="1:16" ht="14.25" customHeight="1">
      <c r="A32" s="207"/>
      <c r="B32" s="49" t="s">
        <v>47</v>
      </c>
      <c r="C32" s="50">
        <f aca="true" t="shared" si="4" ref="C32:O32">SUM(C30:C31)</f>
        <v>205</v>
      </c>
      <c r="D32" s="50">
        <f t="shared" si="4"/>
        <v>203</v>
      </c>
      <c r="E32" s="50">
        <f t="shared" si="4"/>
        <v>186</v>
      </c>
      <c r="F32" s="50">
        <f t="shared" si="4"/>
        <v>181</v>
      </c>
      <c r="G32" s="50">
        <f t="shared" si="4"/>
        <v>174</v>
      </c>
      <c r="H32" s="50">
        <f t="shared" si="4"/>
        <v>169</v>
      </c>
      <c r="I32" s="50">
        <f t="shared" si="4"/>
        <v>166</v>
      </c>
      <c r="J32" s="50">
        <f t="shared" si="4"/>
        <v>208</v>
      </c>
      <c r="K32" s="50">
        <f t="shared" si="4"/>
        <v>277</v>
      </c>
      <c r="L32" s="50">
        <f t="shared" si="4"/>
        <v>368</v>
      </c>
      <c r="M32" s="51">
        <f t="shared" si="4"/>
        <v>377.7</v>
      </c>
      <c r="N32" s="52">
        <f t="shared" si="4"/>
        <v>105.2</v>
      </c>
      <c r="O32" s="53">
        <f t="shared" si="4"/>
        <v>272.5</v>
      </c>
      <c r="P32" s="175"/>
    </row>
    <row r="33" spans="1:16" ht="14.25" customHeight="1">
      <c r="A33" s="193" t="s">
        <v>54</v>
      </c>
      <c r="B33" s="36" t="s">
        <v>55</v>
      </c>
      <c r="C33" s="38">
        <v>123</v>
      </c>
      <c r="D33" s="38">
        <v>136</v>
      </c>
      <c r="E33" s="38">
        <v>134</v>
      </c>
      <c r="F33" s="38">
        <v>128</v>
      </c>
      <c r="G33" s="38">
        <v>107</v>
      </c>
      <c r="H33" s="38">
        <v>93</v>
      </c>
      <c r="I33" s="38">
        <v>88</v>
      </c>
      <c r="J33" s="39">
        <v>81</v>
      </c>
      <c r="K33" s="38">
        <v>83</v>
      </c>
      <c r="L33" s="38">
        <v>82</v>
      </c>
      <c r="M33" s="40">
        <f t="shared" si="0"/>
        <v>81</v>
      </c>
      <c r="N33" s="41">
        <v>56</v>
      </c>
      <c r="O33" s="42">
        <v>25</v>
      </c>
      <c r="P33" s="175"/>
    </row>
    <row r="34" spans="1:16" ht="14.25" customHeight="1">
      <c r="A34" s="194"/>
      <c r="B34" s="36" t="s">
        <v>56</v>
      </c>
      <c r="C34" s="38">
        <v>19</v>
      </c>
      <c r="D34" s="38">
        <v>40</v>
      </c>
      <c r="E34" s="38">
        <v>34</v>
      </c>
      <c r="F34" s="38">
        <v>25</v>
      </c>
      <c r="G34" s="38">
        <v>37</v>
      </c>
      <c r="H34" s="38">
        <v>36</v>
      </c>
      <c r="I34" s="38">
        <v>36</v>
      </c>
      <c r="J34" s="39">
        <v>39</v>
      </c>
      <c r="K34" s="38">
        <v>49</v>
      </c>
      <c r="L34" s="38">
        <v>50</v>
      </c>
      <c r="M34" s="40">
        <f t="shared" si="0"/>
        <v>45</v>
      </c>
      <c r="N34" s="41">
        <v>10</v>
      </c>
      <c r="O34" s="42">
        <v>35</v>
      </c>
      <c r="P34" s="175"/>
    </row>
    <row r="35" spans="1:16" ht="14.25" customHeight="1">
      <c r="A35" s="194"/>
      <c r="B35" s="48" t="s">
        <v>33</v>
      </c>
      <c r="C35" s="38">
        <v>178</v>
      </c>
      <c r="D35" s="38">
        <v>190</v>
      </c>
      <c r="E35" s="38">
        <v>189</v>
      </c>
      <c r="F35" s="38">
        <v>170</v>
      </c>
      <c r="G35" s="38">
        <v>51</v>
      </c>
      <c r="H35" s="38">
        <v>45</v>
      </c>
      <c r="I35" s="38">
        <v>45</v>
      </c>
      <c r="J35" s="38">
        <v>42</v>
      </c>
      <c r="K35" s="38">
        <v>40</v>
      </c>
      <c r="L35" s="38">
        <v>38</v>
      </c>
      <c r="M35" s="40">
        <f t="shared" si="0"/>
        <v>40</v>
      </c>
      <c r="N35" s="41">
        <v>40</v>
      </c>
      <c r="O35" s="133">
        <v>0</v>
      </c>
      <c r="P35" s="176"/>
    </row>
    <row r="36" spans="1:16" ht="14.25" customHeight="1">
      <c r="A36" s="194"/>
      <c r="B36" s="36" t="s">
        <v>34</v>
      </c>
      <c r="C36" s="38">
        <v>146</v>
      </c>
      <c r="D36" s="38">
        <v>155</v>
      </c>
      <c r="E36" s="38">
        <v>168</v>
      </c>
      <c r="F36" s="38">
        <v>152</v>
      </c>
      <c r="G36" s="38">
        <v>122</v>
      </c>
      <c r="H36" s="38">
        <v>122</v>
      </c>
      <c r="I36" s="38">
        <v>106</v>
      </c>
      <c r="J36" s="39">
        <v>92</v>
      </c>
      <c r="K36" s="38">
        <v>89</v>
      </c>
      <c r="L36" s="38">
        <v>99</v>
      </c>
      <c r="M36" s="40">
        <f t="shared" si="0"/>
        <v>102</v>
      </c>
      <c r="N36" s="41">
        <v>49</v>
      </c>
      <c r="O36" s="42">
        <v>53</v>
      </c>
      <c r="P36" s="175"/>
    </row>
    <row r="37" spans="1:16" ht="14.25" customHeight="1">
      <c r="A37" s="194"/>
      <c r="B37" s="36" t="s">
        <v>35</v>
      </c>
      <c r="C37" s="38">
        <v>23</v>
      </c>
      <c r="D37" s="38">
        <v>17</v>
      </c>
      <c r="E37" s="38">
        <v>24</v>
      </c>
      <c r="F37" s="38">
        <v>36</v>
      </c>
      <c r="G37" s="38">
        <v>37</v>
      </c>
      <c r="H37" s="38">
        <v>53</v>
      </c>
      <c r="I37" s="38">
        <v>53</v>
      </c>
      <c r="J37" s="39">
        <v>65</v>
      </c>
      <c r="K37" s="38">
        <v>82</v>
      </c>
      <c r="L37" s="38">
        <v>84</v>
      </c>
      <c r="M37" s="40">
        <f t="shared" si="0"/>
        <v>22</v>
      </c>
      <c r="N37" s="41">
        <v>2</v>
      </c>
      <c r="O37" s="42">
        <v>20</v>
      </c>
      <c r="P37" s="175"/>
    </row>
    <row r="38" spans="1:16" ht="14.25" customHeight="1">
      <c r="A38" s="194"/>
      <c r="B38" s="36" t="s">
        <v>57</v>
      </c>
      <c r="C38" s="38">
        <v>67</v>
      </c>
      <c r="D38" s="38">
        <v>120</v>
      </c>
      <c r="E38" s="38">
        <v>140</v>
      </c>
      <c r="F38" s="38">
        <v>144</v>
      </c>
      <c r="G38" s="38">
        <v>155</v>
      </c>
      <c r="H38" s="38">
        <v>156</v>
      </c>
      <c r="I38" s="38">
        <v>156</v>
      </c>
      <c r="J38" s="39">
        <v>148</v>
      </c>
      <c r="K38" s="38">
        <v>144</v>
      </c>
      <c r="L38" s="38">
        <v>149</v>
      </c>
      <c r="M38" s="40">
        <f t="shared" si="0"/>
        <v>145</v>
      </c>
      <c r="N38" s="41">
        <v>20</v>
      </c>
      <c r="O38" s="42">
        <v>125</v>
      </c>
      <c r="P38" s="175"/>
    </row>
    <row r="39" spans="1:16" ht="14.25" customHeight="1">
      <c r="A39" s="194"/>
      <c r="B39" s="36" t="s">
        <v>58</v>
      </c>
      <c r="C39" s="38">
        <v>258</v>
      </c>
      <c r="D39" s="38">
        <v>253</v>
      </c>
      <c r="E39" s="38">
        <v>263</v>
      </c>
      <c r="F39" s="38">
        <v>235</v>
      </c>
      <c r="G39" s="38">
        <v>274</v>
      </c>
      <c r="H39" s="38">
        <v>262</v>
      </c>
      <c r="I39" s="38">
        <v>263</v>
      </c>
      <c r="J39" s="39">
        <v>254</v>
      </c>
      <c r="K39" s="38">
        <v>277</v>
      </c>
      <c r="L39" s="38">
        <v>273</v>
      </c>
      <c r="M39" s="40">
        <f t="shared" si="0"/>
        <v>260</v>
      </c>
      <c r="N39" s="41">
        <v>80</v>
      </c>
      <c r="O39" s="42">
        <v>180</v>
      </c>
      <c r="P39" s="175"/>
    </row>
    <row r="40" spans="1:16" ht="14.25" customHeight="1">
      <c r="A40" s="194"/>
      <c r="B40" s="36" t="s">
        <v>59</v>
      </c>
      <c r="C40" s="38">
        <v>21</v>
      </c>
      <c r="D40" s="38">
        <v>27</v>
      </c>
      <c r="E40" s="38">
        <v>28</v>
      </c>
      <c r="F40" s="38">
        <v>30</v>
      </c>
      <c r="G40" s="38">
        <v>45</v>
      </c>
      <c r="H40" s="38">
        <v>43</v>
      </c>
      <c r="I40" s="38">
        <v>41</v>
      </c>
      <c r="J40" s="39">
        <v>38</v>
      </c>
      <c r="K40" s="38">
        <v>60</v>
      </c>
      <c r="L40" s="38">
        <v>61</v>
      </c>
      <c r="M40" s="40">
        <f t="shared" si="0"/>
        <v>56</v>
      </c>
      <c r="N40" s="41">
        <v>21</v>
      </c>
      <c r="O40" s="42">
        <v>35</v>
      </c>
      <c r="P40" s="175"/>
    </row>
    <row r="41" spans="1:16" ht="14.25" customHeight="1">
      <c r="A41" s="194"/>
      <c r="B41" s="36" t="s">
        <v>60</v>
      </c>
      <c r="C41" s="38">
        <v>9</v>
      </c>
      <c r="D41" s="38">
        <v>10</v>
      </c>
      <c r="E41" s="38">
        <v>15</v>
      </c>
      <c r="F41" s="38">
        <v>9</v>
      </c>
      <c r="G41" s="38">
        <v>5</v>
      </c>
      <c r="H41" s="38">
        <v>5</v>
      </c>
      <c r="I41" s="38">
        <v>5</v>
      </c>
      <c r="J41" s="39">
        <v>10</v>
      </c>
      <c r="K41" s="38">
        <v>18</v>
      </c>
      <c r="L41" s="38">
        <v>13</v>
      </c>
      <c r="M41" s="135">
        <f t="shared" si="0"/>
        <v>13</v>
      </c>
      <c r="N41" s="41">
        <v>13</v>
      </c>
      <c r="O41" s="133">
        <v>0</v>
      </c>
      <c r="P41" s="176"/>
    </row>
    <row r="42" spans="1:16" ht="14.25" customHeight="1">
      <c r="A42" s="194"/>
      <c r="B42" s="36" t="s">
        <v>61</v>
      </c>
      <c r="C42" s="38">
        <v>89</v>
      </c>
      <c r="D42" s="38">
        <v>86</v>
      </c>
      <c r="E42" s="38">
        <v>96</v>
      </c>
      <c r="F42" s="38">
        <v>96</v>
      </c>
      <c r="G42" s="38">
        <v>97</v>
      </c>
      <c r="H42" s="38">
        <v>90</v>
      </c>
      <c r="I42" s="38">
        <v>87</v>
      </c>
      <c r="J42" s="39">
        <v>105</v>
      </c>
      <c r="K42" s="38">
        <v>105</v>
      </c>
      <c r="L42" s="38">
        <v>105</v>
      </c>
      <c r="M42" s="40">
        <f t="shared" si="0"/>
        <v>100</v>
      </c>
      <c r="N42" s="41">
        <v>35</v>
      </c>
      <c r="O42" s="42">
        <v>65</v>
      </c>
      <c r="P42" s="175"/>
    </row>
    <row r="43" spans="1:16" ht="14.25" customHeight="1">
      <c r="A43" s="194"/>
      <c r="B43" s="36" t="s">
        <v>62</v>
      </c>
      <c r="C43" s="38">
        <v>87</v>
      </c>
      <c r="D43" s="38">
        <v>90</v>
      </c>
      <c r="E43" s="38">
        <v>88</v>
      </c>
      <c r="F43" s="38">
        <v>65</v>
      </c>
      <c r="G43" s="38">
        <v>50</v>
      </c>
      <c r="H43" s="38">
        <v>45</v>
      </c>
      <c r="I43" s="38">
        <v>45</v>
      </c>
      <c r="J43" s="39">
        <v>49</v>
      </c>
      <c r="K43" s="38">
        <v>62</v>
      </c>
      <c r="L43" s="38">
        <v>62</v>
      </c>
      <c r="M43" s="40">
        <f t="shared" si="0"/>
        <v>62</v>
      </c>
      <c r="N43" s="41">
        <v>44</v>
      </c>
      <c r="O43" s="42">
        <v>18</v>
      </c>
      <c r="P43" s="175"/>
    </row>
    <row r="44" spans="1:16" ht="14.25" customHeight="1">
      <c r="A44" s="195"/>
      <c r="B44" s="49" t="s">
        <v>47</v>
      </c>
      <c r="C44" s="50">
        <f>SUM(C33:C43)</f>
        <v>1020</v>
      </c>
      <c r="D44" s="50">
        <f>SUM(D33:D43)</f>
        <v>1124</v>
      </c>
      <c r="E44" s="50">
        <f>SUM(E33:E43)</f>
        <v>1179</v>
      </c>
      <c r="F44" s="50">
        <f>SUM(F33:F43)</f>
        <v>1090</v>
      </c>
      <c r="G44" s="50">
        <v>961</v>
      </c>
      <c r="H44" s="50">
        <v>931</v>
      </c>
      <c r="I44" s="50">
        <v>906</v>
      </c>
      <c r="J44" s="55">
        <f>SUM(J33:J43)</f>
        <v>923</v>
      </c>
      <c r="K44" s="50">
        <v>981</v>
      </c>
      <c r="L44" s="50">
        <f>SUM(L33:L43)</f>
        <v>1016</v>
      </c>
      <c r="M44" s="136">
        <f>SUM(M33:M43)</f>
        <v>926</v>
      </c>
      <c r="N44" s="137">
        <f>SUM(N33:N43)</f>
        <v>370</v>
      </c>
      <c r="O44" s="53">
        <f>SUM(O33:O43)</f>
        <v>556</v>
      </c>
      <c r="P44" s="175"/>
    </row>
    <row r="45" spans="1:16" ht="14.25" customHeight="1">
      <c r="A45" s="203" t="s">
        <v>63</v>
      </c>
      <c r="B45" s="204"/>
      <c r="C45" s="50">
        <f>C15+C18+C20+C25+C29+C32+C44</f>
        <v>3567</v>
      </c>
      <c r="D45" s="50">
        <f>D15+D18+D20+D25+D29+D32+D44</f>
        <v>3600</v>
      </c>
      <c r="E45" s="50">
        <v>3555</v>
      </c>
      <c r="F45" s="50">
        <f>F15+F18+F20+F25+F29+F32+F44</f>
        <v>3340</v>
      </c>
      <c r="G45" s="50">
        <v>3192</v>
      </c>
      <c r="H45" s="50">
        <v>3177</v>
      </c>
      <c r="I45" s="50">
        <v>3384</v>
      </c>
      <c r="J45" s="55">
        <f>J15+J18+J20+J25+J29+J32+J44</f>
        <v>3727</v>
      </c>
      <c r="K45" s="50">
        <v>3865</v>
      </c>
      <c r="L45" s="50">
        <v>4190</v>
      </c>
      <c r="M45" s="57">
        <v>4134</v>
      </c>
      <c r="N45" s="52">
        <f>N15+N18+N20+N25+N29+N32+N44</f>
        <v>1426.2</v>
      </c>
      <c r="O45" s="58">
        <f>O15+O18+O20+O25+O29+O32+O44</f>
        <v>2708.4</v>
      </c>
      <c r="P45" s="175"/>
    </row>
  </sheetData>
  <sheetProtection/>
  <mergeCells count="22">
    <mergeCell ref="A19:A20"/>
    <mergeCell ref="A4:A6"/>
    <mergeCell ref="A45:B45"/>
    <mergeCell ref="A33:A44"/>
    <mergeCell ref="A30:A32"/>
    <mergeCell ref="A26:A29"/>
    <mergeCell ref="A7:A15"/>
    <mergeCell ref="M3:O3"/>
    <mergeCell ref="A21:A25"/>
    <mergeCell ref="A16:A18"/>
    <mergeCell ref="J5:J6"/>
    <mergeCell ref="F5:F6"/>
    <mergeCell ref="M5:M6"/>
    <mergeCell ref="C4:O4"/>
    <mergeCell ref="I5:I6"/>
    <mergeCell ref="H5:H6"/>
    <mergeCell ref="D5:D6"/>
    <mergeCell ref="L5:L6"/>
    <mergeCell ref="E5:E6"/>
    <mergeCell ref="K5:K6"/>
    <mergeCell ref="C5:C6"/>
    <mergeCell ref="G5:G6"/>
  </mergeCells>
  <printOptions horizontalCentered="1"/>
  <pageMargins left="0.6692913385826772" right="0.4330708661417323" top="0.7874015748031497" bottom="0.3937007874015748" header="0.7086614173228347" footer="0.35433070866141736"/>
  <pageSetup firstPageNumber="54" useFirstPageNumber="1" horizontalDpi="300" verticalDpi="3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zoomScaleSheetLayoutView="100" zoomScalePageLayoutView="0" workbookViewId="0" topLeftCell="A1">
      <pane xSplit="2" ySplit="6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6" sqref="M6"/>
    </sheetView>
  </sheetViews>
  <sheetFormatPr defaultColWidth="9.00390625" defaultRowHeight="12.75" customHeight="1"/>
  <cols>
    <col min="1" max="1" width="3.75390625" style="24" customWidth="1"/>
    <col min="2" max="2" width="9.00390625" style="24" customWidth="1"/>
    <col min="3" max="10" width="5.625" style="26" customWidth="1"/>
    <col min="11" max="12" width="5.625" style="59" customWidth="1"/>
    <col min="13" max="13" width="5.75390625" style="59" bestFit="1" customWidth="1"/>
    <col min="14" max="14" width="5.75390625" style="60" bestFit="1" customWidth="1"/>
    <col min="15" max="15" width="5.375" style="59" bestFit="1" customWidth="1"/>
    <col min="16" max="16" width="5.625" style="61" customWidth="1"/>
    <col min="17" max="17" width="5.625" style="24" customWidth="1"/>
    <col min="18" max="16384" width="9.00390625" style="24" customWidth="1"/>
  </cols>
  <sheetData>
    <row r="1" spans="1:2" ht="12.75" customHeight="1">
      <c r="A1" s="23"/>
      <c r="B1" s="23"/>
    </row>
    <row r="2" spans="1:2" s="27" customFormat="1" ht="18.75" customHeight="1">
      <c r="A2" s="7" t="s">
        <v>64</v>
      </c>
      <c r="B2" s="1"/>
    </row>
    <row r="4" spans="1:16" ht="20.25" customHeight="1">
      <c r="A4" s="200" t="s">
        <v>36</v>
      </c>
      <c r="B4" s="29" t="s">
        <v>37</v>
      </c>
      <c r="C4" s="62" t="s">
        <v>4</v>
      </c>
      <c r="D4" s="63" t="s">
        <v>75</v>
      </c>
      <c r="E4" s="64" t="s">
        <v>76</v>
      </c>
      <c r="F4" s="65" t="s">
        <v>77</v>
      </c>
      <c r="G4" s="65" t="s">
        <v>78</v>
      </c>
      <c r="H4" s="65" t="s">
        <v>10</v>
      </c>
      <c r="I4" s="65" t="s">
        <v>65</v>
      </c>
      <c r="J4" s="65" t="s">
        <v>66</v>
      </c>
      <c r="K4" s="66" t="s">
        <v>67</v>
      </c>
      <c r="L4" s="66" t="s">
        <v>68</v>
      </c>
      <c r="M4" s="221" t="s">
        <v>13</v>
      </c>
      <c r="N4" s="222"/>
      <c r="O4" s="223"/>
      <c r="P4" s="67" t="s">
        <v>79</v>
      </c>
    </row>
    <row r="5" spans="1:16" ht="14.25" customHeight="1">
      <c r="A5" s="201"/>
      <c r="B5" s="30"/>
      <c r="C5" s="217" t="s">
        <v>80</v>
      </c>
      <c r="D5" s="212" t="s">
        <v>80</v>
      </c>
      <c r="E5" s="214" t="s">
        <v>80</v>
      </c>
      <c r="F5" s="214" t="s">
        <v>80</v>
      </c>
      <c r="G5" s="214" t="s">
        <v>80</v>
      </c>
      <c r="H5" s="214" t="s">
        <v>81</v>
      </c>
      <c r="I5" s="214" t="s">
        <v>69</v>
      </c>
      <c r="J5" s="214" t="s">
        <v>70</v>
      </c>
      <c r="K5" s="212" t="s">
        <v>71</v>
      </c>
      <c r="L5" s="212" t="s">
        <v>71</v>
      </c>
      <c r="M5" s="68"/>
      <c r="N5" s="69" t="s">
        <v>72</v>
      </c>
      <c r="O5" s="224" t="s">
        <v>73</v>
      </c>
      <c r="P5" s="212" t="s">
        <v>80</v>
      </c>
    </row>
    <row r="6" spans="1:16" ht="14.25" customHeight="1">
      <c r="A6" s="202"/>
      <c r="B6" s="33" t="s">
        <v>38</v>
      </c>
      <c r="C6" s="218"/>
      <c r="D6" s="213"/>
      <c r="E6" s="215"/>
      <c r="F6" s="215"/>
      <c r="G6" s="215"/>
      <c r="H6" s="215"/>
      <c r="I6" s="215"/>
      <c r="J6" s="215"/>
      <c r="K6" s="213"/>
      <c r="L6" s="213"/>
      <c r="M6" s="70" t="s">
        <v>80</v>
      </c>
      <c r="N6" s="71" t="s">
        <v>74</v>
      </c>
      <c r="O6" s="225"/>
      <c r="P6" s="213"/>
    </row>
    <row r="7" spans="1:16" ht="14.25" customHeight="1">
      <c r="A7" s="209" t="s">
        <v>21</v>
      </c>
      <c r="B7" s="36" t="s">
        <v>39</v>
      </c>
      <c r="C7" s="138">
        <v>4.2</v>
      </c>
      <c r="D7" s="139">
        <v>6.9</v>
      </c>
      <c r="E7" s="139">
        <v>5.6</v>
      </c>
      <c r="F7" s="139">
        <v>4.8</v>
      </c>
      <c r="G7" s="139">
        <v>1.6</v>
      </c>
      <c r="H7" s="72">
        <v>0</v>
      </c>
      <c r="I7" s="139">
        <v>4</v>
      </c>
      <c r="J7" s="73">
        <v>1</v>
      </c>
      <c r="K7" s="133">
        <v>0</v>
      </c>
      <c r="L7" s="139">
        <v>90</v>
      </c>
      <c r="M7" s="140">
        <f>SUM(N7:O7)</f>
        <v>3</v>
      </c>
      <c r="N7" s="141">
        <v>3</v>
      </c>
      <c r="O7" s="142">
        <v>0</v>
      </c>
      <c r="P7" s="139">
        <v>118</v>
      </c>
    </row>
    <row r="8" spans="1:16" ht="14.25" customHeight="1">
      <c r="A8" s="210"/>
      <c r="B8" s="36" t="s">
        <v>40</v>
      </c>
      <c r="C8" s="138">
        <v>0</v>
      </c>
      <c r="D8" s="133">
        <v>0</v>
      </c>
      <c r="E8" s="133">
        <v>0</v>
      </c>
      <c r="F8" s="133">
        <v>0</v>
      </c>
      <c r="G8" s="133">
        <v>0</v>
      </c>
      <c r="H8" s="72">
        <v>0</v>
      </c>
      <c r="I8" s="133">
        <v>0</v>
      </c>
      <c r="J8" s="72">
        <v>0</v>
      </c>
      <c r="K8" s="133">
        <v>0</v>
      </c>
      <c r="L8" s="139">
        <v>2</v>
      </c>
      <c r="M8" s="140">
        <f aca="true" t="shared" si="0" ref="M8:M14">SUM(N8:O8)</f>
        <v>0</v>
      </c>
      <c r="N8" s="143">
        <v>0</v>
      </c>
      <c r="O8" s="144">
        <v>0</v>
      </c>
      <c r="P8" s="139">
        <v>1</v>
      </c>
    </row>
    <row r="9" spans="1:16" ht="14.25" customHeight="1">
      <c r="A9" s="210"/>
      <c r="B9" s="36" t="s">
        <v>41</v>
      </c>
      <c r="C9" s="138">
        <v>0.5</v>
      </c>
      <c r="D9" s="139">
        <v>1</v>
      </c>
      <c r="E9" s="139">
        <v>17</v>
      </c>
      <c r="F9" s="133">
        <v>0</v>
      </c>
      <c r="G9" s="133">
        <v>0</v>
      </c>
      <c r="H9" s="72">
        <v>0</v>
      </c>
      <c r="I9" s="133">
        <v>0</v>
      </c>
      <c r="J9" s="72">
        <v>0</v>
      </c>
      <c r="K9" s="133">
        <v>0</v>
      </c>
      <c r="L9" s="139">
        <v>2</v>
      </c>
      <c r="M9" s="140">
        <f t="shared" si="0"/>
        <v>0</v>
      </c>
      <c r="N9" s="143">
        <v>0</v>
      </c>
      <c r="O9" s="144">
        <v>0</v>
      </c>
      <c r="P9" s="139">
        <v>9</v>
      </c>
    </row>
    <row r="10" spans="1:16" ht="14.25" customHeight="1">
      <c r="A10" s="210"/>
      <c r="B10" s="36" t="s">
        <v>42</v>
      </c>
      <c r="C10" s="138">
        <v>0</v>
      </c>
      <c r="D10" s="133">
        <v>0</v>
      </c>
      <c r="E10" s="133">
        <v>0</v>
      </c>
      <c r="F10" s="133">
        <v>0</v>
      </c>
      <c r="G10" s="133">
        <v>0</v>
      </c>
      <c r="H10" s="72">
        <v>0</v>
      </c>
      <c r="I10" s="139">
        <v>1</v>
      </c>
      <c r="J10" s="72">
        <v>0</v>
      </c>
      <c r="K10" s="133">
        <v>0</v>
      </c>
      <c r="L10" s="139">
        <v>2</v>
      </c>
      <c r="M10" s="140">
        <f t="shared" si="0"/>
        <v>0</v>
      </c>
      <c r="N10" s="143"/>
      <c r="O10" s="144">
        <v>0</v>
      </c>
      <c r="P10" s="139">
        <v>2</v>
      </c>
    </row>
    <row r="11" spans="1:16" ht="14.25" customHeight="1">
      <c r="A11" s="210"/>
      <c r="B11" s="36" t="s">
        <v>43</v>
      </c>
      <c r="C11" s="138">
        <v>9</v>
      </c>
      <c r="D11" s="133">
        <v>0</v>
      </c>
      <c r="E11" s="133">
        <v>3</v>
      </c>
      <c r="F11" s="133">
        <v>0</v>
      </c>
      <c r="G11" s="133">
        <v>0</v>
      </c>
      <c r="H11" s="72">
        <v>0</v>
      </c>
      <c r="I11" s="133">
        <v>0</v>
      </c>
      <c r="J11" s="73">
        <v>1</v>
      </c>
      <c r="K11" s="133">
        <v>0</v>
      </c>
      <c r="L11" s="139">
        <v>3</v>
      </c>
      <c r="M11" s="140">
        <f t="shared" si="0"/>
        <v>1</v>
      </c>
      <c r="N11" s="143">
        <v>1</v>
      </c>
      <c r="O11" s="144">
        <v>0</v>
      </c>
      <c r="P11" s="139">
        <v>19</v>
      </c>
    </row>
    <row r="12" spans="1:16" ht="14.25" customHeight="1">
      <c r="A12" s="210"/>
      <c r="B12" s="36" t="s">
        <v>44</v>
      </c>
      <c r="C12" s="138">
        <v>26</v>
      </c>
      <c r="D12" s="139">
        <v>23.8</v>
      </c>
      <c r="E12" s="133">
        <v>2</v>
      </c>
      <c r="F12" s="133">
        <v>0</v>
      </c>
      <c r="G12" s="133">
        <v>0.5</v>
      </c>
      <c r="H12" s="73">
        <v>0</v>
      </c>
      <c r="I12" s="139">
        <v>1</v>
      </c>
      <c r="J12" s="72">
        <v>0</v>
      </c>
      <c r="K12" s="133">
        <v>0</v>
      </c>
      <c r="L12" s="139">
        <v>5</v>
      </c>
      <c r="M12" s="140">
        <f t="shared" si="0"/>
        <v>3</v>
      </c>
      <c r="N12" s="143">
        <v>3</v>
      </c>
      <c r="O12" s="144">
        <v>0</v>
      </c>
      <c r="P12" s="139">
        <v>6</v>
      </c>
    </row>
    <row r="13" spans="1:16" ht="14.25" customHeight="1">
      <c r="A13" s="210"/>
      <c r="B13" s="36" t="s">
        <v>45</v>
      </c>
      <c r="C13" s="138">
        <v>7</v>
      </c>
      <c r="D13" s="139">
        <v>0</v>
      </c>
      <c r="E13" s="133">
        <v>0</v>
      </c>
      <c r="F13" s="133">
        <v>0</v>
      </c>
      <c r="G13" s="133">
        <v>0</v>
      </c>
      <c r="H13" s="72">
        <v>0</v>
      </c>
      <c r="I13" s="139">
        <v>1</v>
      </c>
      <c r="J13" s="73">
        <v>1</v>
      </c>
      <c r="K13" s="133">
        <v>0</v>
      </c>
      <c r="L13" s="139">
        <v>8</v>
      </c>
      <c r="M13" s="140">
        <f t="shared" si="0"/>
        <v>264</v>
      </c>
      <c r="N13" s="143">
        <v>214</v>
      </c>
      <c r="O13" s="144">
        <v>50</v>
      </c>
      <c r="P13" s="139">
        <v>9</v>
      </c>
    </row>
    <row r="14" spans="1:16" ht="14.25" customHeight="1">
      <c r="A14" s="210"/>
      <c r="B14" s="36" t="s">
        <v>46</v>
      </c>
      <c r="C14" s="138">
        <v>14</v>
      </c>
      <c r="D14" s="139">
        <v>0</v>
      </c>
      <c r="E14" s="133">
        <v>1</v>
      </c>
      <c r="F14" s="133">
        <v>0</v>
      </c>
      <c r="G14" s="133">
        <v>0</v>
      </c>
      <c r="H14" s="72">
        <v>0</v>
      </c>
      <c r="I14" s="133">
        <v>0</v>
      </c>
      <c r="J14" s="73">
        <v>2</v>
      </c>
      <c r="K14" s="133">
        <v>0</v>
      </c>
      <c r="L14" s="139">
        <v>5</v>
      </c>
      <c r="M14" s="140">
        <f t="shared" si="0"/>
        <v>2</v>
      </c>
      <c r="N14" s="143">
        <v>2</v>
      </c>
      <c r="O14" s="144">
        <v>0</v>
      </c>
      <c r="P14" s="139">
        <v>7</v>
      </c>
    </row>
    <row r="15" spans="1:16" ht="14.25" customHeight="1">
      <c r="A15" s="211"/>
      <c r="B15" s="36" t="s">
        <v>47</v>
      </c>
      <c r="C15" s="138">
        <f aca="true" t="shared" si="1" ref="C15:J15">SUM(C7:C14)</f>
        <v>60.7</v>
      </c>
      <c r="D15" s="139">
        <f t="shared" si="1"/>
        <v>31.700000000000003</v>
      </c>
      <c r="E15" s="139">
        <f t="shared" si="1"/>
        <v>28.6</v>
      </c>
      <c r="F15" s="139">
        <f t="shared" si="1"/>
        <v>4.8</v>
      </c>
      <c r="G15" s="139">
        <f t="shared" si="1"/>
        <v>2.1</v>
      </c>
      <c r="H15" s="73">
        <f t="shared" si="1"/>
        <v>0</v>
      </c>
      <c r="I15" s="139">
        <f t="shared" si="1"/>
        <v>7</v>
      </c>
      <c r="J15" s="73">
        <f t="shared" si="1"/>
        <v>5</v>
      </c>
      <c r="K15" s="139">
        <v>0</v>
      </c>
      <c r="L15" s="139">
        <f>SUM(L7:L14)</f>
        <v>117</v>
      </c>
      <c r="M15" s="140">
        <f>SUM(N15:O15)</f>
        <v>273</v>
      </c>
      <c r="N15" s="143">
        <f>SUM(N7:N14)</f>
        <v>223</v>
      </c>
      <c r="O15" s="145">
        <f>SUM(O7:O14)</f>
        <v>50</v>
      </c>
      <c r="P15" s="139">
        <f>SUM(P7:P14)</f>
        <v>171</v>
      </c>
    </row>
    <row r="16" spans="1:16" ht="14.25" customHeight="1">
      <c r="A16" s="193" t="s">
        <v>22</v>
      </c>
      <c r="B16" s="43" t="s">
        <v>23</v>
      </c>
      <c r="C16" s="146">
        <v>7.5</v>
      </c>
      <c r="D16" s="147">
        <v>4.4</v>
      </c>
      <c r="E16" s="148">
        <v>0</v>
      </c>
      <c r="F16" s="147">
        <v>60</v>
      </c>
      <c r="G16" s="147">
        <v>1</v>
      </c>
      <c r="H16" s="74">
        <v>0</v>
      </c>
      <c r="I16" s="148">
        <v>0</v>
      </c>
      <c r="J16" s="74">
        <v>0</v>
      </c>
      <c r="K16" s="148">
        <v>1.2</v>
      </c>
      <c r="L16" s="147">
        <v>12</v>
      </c>
      <c r="M16" s="149">
        <f>N16+O16</f>
        <v>55</v>
      </c>
      <c r="N16" s="141">
        <v>23</v>
      </c>
      <c r="O16" s="150">
        <v>32</v>
      </c>
      <c r="P16" s="147">
        <v>5</v>
      </c>
    </row>
    <row r="17" spans="1:16" ht="14.25" customHeight="1">
      <c r="A17" s="194"/>
      <c r="B17" s="48" t="s">
        <v>48</v>
      </c>
      <c r="C17" s="139">
        <v>0</v>
      </c>
      <c r="D17" s="133">
        <v>0</v>
      </c>
      <c r="E17" s="133">
        <v>0</v>
      </c>
      <c r="F17" s="133">
        <v>0</v>
      </c>
      <c r="G17" s="133">
        <v>0</v>
      </c>
      <c r="H17" s="72">
        <v>0</v>
      </c>
      <c r="I17" s="133">
        <v>0</v>
      </c>
      <c r="J17" s="72">
        <v>0</v>
      </c>
      <c r="K17" s="133">
        <v>0</v>
      </c>
      <c r="L17" s="139">
        <v>3</v>
      </c>
      <c r="M17" s="140">
        <f>N17+O17</f>
        <v>2</v>
      </c>
      <c r="N17" s="143">
        <v>2</v>
      </c>
      <c r="O17" s="144">
        <v>0</v>
      </c>
      <c r="P17" s="139">
        <v>0</v>
      </c>
    </row>
    <row r="18" spans="1:16" ht="14.25" customHeight="1">
      <c r="A18" s="195"/>
      <c r="B18" s="49" t="s">
        <v>47</v>
      </c>
      <c r="C18" s="151">
        <f aca="true" t="shared" si="2" ref="C18:P18">SUM(C16:C17)</f>
        <v>7.5</v>
      </c>
      <c r="D18" s="152">
        <f t="shared" si="2"/>
        <v>4.4</v>
      </c>
      <c r="E18" s="152">
        <f t="shared" si="2"/>
        <v>0</v>
      </c>
      <c r="F18" s="152">
        <f t="shared" si="2"/>
        <v>60</v>
      </c>
      <c r="G18" s="152">
        <f t="shared" si="2"/>
        <v>1</v>
      </c>
      <c r="H18" s="75">
        <f t="shared" si="2"/>
        <v>0</v>
      </c>
      <c r="I18" s="152">
        <f t="shared" si="2"/>
        <v>0</v>
      </c>
      <c r="J18" s="75">
        <f t="shared" si="2"/>
        <v>0</v>
      </c>
      <c r="K18" s="152">
        <f t="shared" si="2"/>
        <v>1.2</v>
      </c>
      <c r="L18" s="152">
        <f t="shared" si="2"/>
        <v>15</v>
      </c>
      <c r="M18" s="153">
        <f t="shared" si="2"/>
        <v>57</v>
      </c>
      <c r="N18" s="154">
        <f t="shared" si="2"/>
        <v>25</v>
      </c>
      <c r="O18" s="155">
        <f t="shared" si="2"/>
        <v>32</v>
      </c>
      <c r="P18" s="152">
        <f t="shared" si="2"/>
        <v>5</v>
      </c>
    </row>
    <row r="19" spans="1:16" ht="14.25" customHeight="1">
      <c r="A19" s="208" t="s">
        <v>24</v>
      </c>
      <c r="B19" s="36" t="s">
        <v>25</v>
      </c>
      <c r="C19" s="138">
        <v>6.2</v>
      </c>
      <c r="D19" s="139">
        <v>21</v>
      </c>
      <c r="E19" s="133">
        <v>36</v>
      </c>
      <c r="F19" s="139">
        <v>98</v>
      </c>
      <c r="G19" s="139">
        <v>4</v>
      </c>
      <c r="H19" s="72">
        <v>0</v>
      </c>
      <c r="I19" s="133">
        <v>1</v>
      </c>
      <c r="J19" s="72">
        <v>0</v>
      </c>
      <c r="K19" s="139">
        <v>22</v>
      </c>
      <c r="L19" s="139">
        <v>10</v>
      </c>
      <c r="M19" s="140">
        <f>N19+O19</f>
        <v>51</v>
      </c>
      <c r="N19" s="143">
        <v>51</v>
      </c>
      <c r="O19" s="144">
        <v>0</v>
      </c>
      <c r="P19" s="139">
        <v>10</v>
      </c>
    </row>
    <row r="20" spans="1:16" ht="14.25" customHeight="1">
      <c r="A20" s="199"/>
      <c r="B20" s="36" t="s">
        <v>47</v>
      </c>
      <c r="C20" s="138">
        <f aca="true" t="shared" si="3" ref="C20:P20">SUM(C19:C19)</f>
        <v>6.2</v>
      </c>
      <c r="D20" s="139">
        <f t="shared" si="3"/>
        <v>21</v>
      </c>
      <c r="E20" s="139">
        <f t="shared" si="3"/>
        <v>36</v>
      </c>
      <c r="F20" s="139">
        <f t="shared" si="3"/>
        <v>98</v>
      </c>
      <c r="G20" s="152">
        <f t="shared" si="3"/>
        <v>4</v>
      </c>
      <c r="H20" s="75">
        <f t="shared" si="3"/>
        <v>0</v>
      </c>
      <c r="I20" s="152">
        <f t="shared" si="3"/>
        <v>1</v>
      </c>
      <c r="J20" s="75">
        <f t="shared" si="3"/>
        <v>0</v>
      </c>
      <c r="K20" s="152">
        <f t="shared" si="3"/>
        <v>22</v>
      </c>
      <c r="L20" s="152">
        <f t="shared" si="3"/>
        <v>10</v>
      </c>
      <c r="M20" s="153">
        <f t="shared" si="3"/>
        <v>51</v>
      </c>
      <c r="N20" s="156">
        <f t="shared" si="3"/>
        <v>51</v>
      </c>
      <c r="O20" s="157">
        <f t="shared" si="3"/>
        <v>0</v>
      </c>
      <c r="P20" s="152">
        <f t="shared" si="3"/>
        <v>10</v>
      </c>
    </row>
    <row r="21" spans="1:16" ht="14.25" customHeight="1">
      <c r="A21" s="193" t="s">
        <v>49</v>
      </c>
      <c r="B21" s="43" t="s">
        <v>50</v>
      </c>
      <c r="C21" s="146">
        <v>18</v>
      </c>
      <c r="D21" s="147">
        <v>23</v>
      </c>
      <c r="E21" s="147">
        <v>3</v>
      </c>
      <c r="F21" s="147">
        <v>2</v>
      </c>
      <c r="G21" s="139">
        <v>5</v>
      </c>
      <c r="H21" s="72">
        <v>0</v>
      </c>
      <c r="I21" s="133">
        <v>0</v>
      </c>
      <c r="J21" s="73">
        <v>0</v>
      </c>
      <c r="K21" s="133">
        <v>0</v>
      </c>
      <c r="L21" s="139">
        <v>4</v>
      </c>
      <c r="M21" s="149">
        <f>N21+O21</f>
        <v>38</v>
      </c>
      <c r="N21" s="141">
        <v>38</v>
      </c>
      <c r="O21" s="142">
        <v>0</v>
      </c>
      <c r="P21" s="139">
        <v>1</v>
      </c>
    </row>
    <row r="22" spans="1:16" ht="14.25" customHeight="1">
      <c r="A22" s="194"/>
      <c r="B22" s="36" t="s">
        <v>26</v>
      </c>
      <c r="C22" s="138">
        <v>3</v>
      </c>
      <c r="D22" s="139">
        <v>4</v>
      </c>
      <c r="E22" s="158">
        <v>3</v>
      </c>
      <c r="F22" s="158">
        <v>1</v>
      </c>
      <c r="G22" s="139">
        <v>2</v>
      </c>
      <c r="H22" s="72">
        <v>0</v>
      </c>
      <c r="I22" s="133">
        <v>0</v>
      </c>
      <c r="J22" s="72">
        <v>0</v>
      </c>
      <c r="K22" s="133">
        <v>0</v>
      </c>
      <c r="L22" s="139">
        <v>5</v>
      </c>
      <c r="M22" s="140">
        <f>N22+O22</f>
        <v>1</v>
      </c>
      <c r="N22" s="143">
        <v>1</v>
      </c>
      <c r="O22" s="144">
        <v>0</v>
      </c>
      <c r="P22" s="139">
        <v>13</v>
      </c>
    </row>
    <row r="23" spans="1:16" ht="14.25" customHeight="1">
      <c r="A23" s="194"/>
      <c r="B23" s="36" t="s">
        <v>51</v>
      </c>
      <c r="C23" s="138">
        <v>2</v>
      </c>
      <c r="D23" s="139">
        <v>121</v>
      </c>
      <c r="E23" s="133">
        <v>0</v>
      </c>
      <c r="F23" s="133">
        <v>0</v>
      </c>
      <c r="G23" s="139">
        <v>1</v>
      </c>
      <c r="H23" s="72">
        <v>0</v>
      </c>
      <c r="I23" s="133">
        <v>0</v>
      </c>
      <c r="J23" s="72">
        <v>0</v>
      </c>
      <c r="K23" s="133">
        <v>0</v>
      </c>
      <c r="L23" s="139">
        <v>8</v>
      </c>
      <c r="M23" s="140">
        <f>N23+O23</f>
        <v>2</v>
      </c>
      <c r="N23" s="143">
        <v>2</v>
      </c>
      <c r="O23" s="144">
        <v>0</v>
      </c>
      <c r="P23" s="139">
        <v>1</v>
      </c>
    </row>
    <row r="24" spans="1:16" ht="14.25" customHeight="1">
      <c r="A24" s="194"/>
      <c r="B24" s="36" t="s">
        <v>52</v>
      </c>
      <c r="C24" s="138">
        <v>1</v>
      </c>
      <c r="D24" s="139">
        <v>26</v>
      </c>
      <c r="E24" s="139">
        <v>2</v>
      </c>
      <c r="F24" s="139">
        <v>393</v>
      </c>
      <c r="G24" s="139">
        <v>1</v>
      </c>
      <c r="H24" s="72">
        <v>0</v>
      </c>
      <c r="I24" s="133">
        <v>0</v>
      </c>
      <c r="J24" s="72">
        <v>0</v>
      </c>
      <c r="K24" s="133">
        <v>0</v>
      </c>
      <c r="L24" s="139">
        <v>4</v>
      </c>
      <c r="M24" s="140">
        <f>N24+O24</f>
        <v>0</v>
      </c>
      <c r="N24" s="143">
        <v>0</v>
      </c>
      <c r="O24" s="144">
        <v>0</v>
      </c>
      <c r="P24" s="139">
        <v>1</v>
      </c>
    </row>
    <row r="25" spans="1:16" ht="14.25" customHeight="1">
      <c r="A25" s="195"/>
      <c r="B25" s="49" t="s">
        <v>47</v>
      </c>
      <c r="C25" s="151">
        <f aca="true" t="shared" si="4" ref="C25:P25">SUM(C21:C24)</f>
        <v>24</v>
      </c>
      <c r="D25" s="152">
        <f t="shared" si="4"/>
        <v>174</v>
      </c>
      <c r="E25" s="152">
        <f t="shared" si="4"/>
        <v>8</v>
      </c>
      <c r="F25" s="152">
        <f t="shared" si="4"/>
        <v>396</v>
      </c>
      <c r="G25" s="152">
        <f t="shared" si="4"/>
        <v>9</v>
      </c>
      <c r="H25" s="75">
        <f t="shared" si="4"/>
        <v>0</v>
      </c>
      <c r="I25" s="152">
        <f t="shared" si="4"/>
        <v>0</v>
      </c>
      <c r="J25" s="75">
        <f t="shared" si="4"/>
        <v>0</v>
      </c>
      <c r="K25" s="152">
        <f t="shared" si="4"/>
        <v>0</v>
      </c>
      <c r="L25" s="152">
        <f t="shared" si="4"/>
        <v>21</v>
      </c>
      <c r="M25" s="153">
        <f t="shared" si="4"/>
        <v>41</v>
      </c>
      <c r="N25" s="156">
        <f t="shared" si="4"/>
        <v>41</v>
      </c>
      <c r="O25" s="157">
        <f t="shared" si="4"/>
        <v>0</v>
      </c>
      <c r="P25" s="152">
        <f t="shared" si="4"/>
        <v>16</v>
      </c>
    </row>
    <row r="26" spans="1:16" ht="14.25" customHeight="1">
      <c r="A26" s="208" t="s">
        <v>27</v>
      </c>
      <c r="B26" s="56" t="s">
        <v>28</v>
      </c>
      <c r="C26" s="138">
        <v>10.2</v>
      </c>
      <c r="D26" s="139">
        <v>1</v>
      </c>
      <c r="E26" s="139">
        <v>1</v>
      </c>
      <c r="F26" s="139">
        <v>0</v>
      </c>
      <c r="G26" s="139">
        <v>0.6</v>
      </c>
      <c r="H26" s="72">
        <v>0</v>
      </c>
      <c r="I26" s="139">
        <v>0.6</v>
      </c>
      <c r="J26" s="72">
        <v>0</v>
      </c>
      <c r="K26" s="133">
        <v>0.1</v>
      </c>
      <c r="L26" s="139">
        <v>25</v>
      </c>
      <c r="M26" s="140">
        <f>N26+O26</f>
        <v>42</v>
      </c>
      <c r="N26" s="143">
        <v>39</v>
      </c>
      <c r="O26" s="144">
        <v>3</v>
      </c>
      <c r="P26" s="139">
        <v>17</v>
      </c>
    </row>
    <row r="27" spans="1:16" ht="14.25" customHeight="1">
      <c r="A27" s="208"/>
      <c r="B27" s="48" t="s">
        <v>29</v>
      </c>
      <c r="C27" s="138">
        <v>1</v>
      </c>
      <c r="D27" s="158">
        <v>10</v>
      </c>
      <c r="E27" s="158">
        <v>7</v>
      </c>
      <c r="F27" s="158">
        <v>8</v>
      </c>
      <c r="G27" s="158">
        <v>1.3</v>
      </c>
      <c r="H27" s="72">
        <v>0</v>
      </c>
      <c r="I27" s="139">
        <v>0.6</v>
      </c>
      <c r="J27" s="72">
        <v>0</v>
      </c>
      <c r="K27" s="133">
        <v>0.6</v>
      </c>
      <c r="L27" s="139">
        <v>17</v>
      </c>
      <c r="M27" s="140">
        <f>N27+O27</f>
        <v>73</v>
      </c>
      <c r="N27" s="143">
        <v>67</v>
      </c>
      <c r="O27" s="144">
        <v>6</v>
      </c>
      <c r="P27" s="139">
        <v>10</v>
      </c>
    </row>
    <row r="28" spans="1:16" ht="14.25" customHeight="1">
      <c r="A28" s="208"/>
      <c r="B28" s="36" t="s">
        <v>53</v>
      </c>
      <c r="C28" s="138">
        <v>0</v>
      </c>
      <c r="D28" s="133">
        <v>0</v>
      </c>
      <c r="E28" s="133">
        <v>0</v>
      </c>
      <c r="F28" s="133">
        <v>0</v>
      </c>
      <c r="G28" s="139">
        <v>0.1</v>
      </c>
      <c r="H28" s="72">
        <v>0</v>
      </c>
      <c r="I28" s="139">
        <v>0.8</v>
      </c>
      <c r="J28" s="72">
        <v>0</v>
      </c>
      <c r="K28" s="139">
        <v>0.5</v>
      </c>
      <c r="L28" s="139">
        <v>30</v>
      </c>
      <c r="M28" s="140">
        <f>N28+O28</f>
        <v>28</v>
      </c>
      <c r="N28" s="143">
        <v>25</v>
      </c>
      <c r="O28" s="144">
        <v>3</v>
      </c>
      <c r="P28" s="139">
        <v>5</v>
      </c>
    </row>
    <row r="29" spans="1:16" ht="14.25" customHeight="1">
      <c r="A29" s="208"/>
      <c r="B29" s="36" t="s">
        <v>47</v>
      </c>
      <c r="C29" s="138">
        <f aca="true" t="shared" si="5" ref="C29:P29">SUM(C26:C28)</f>
        <v>11.2</v>
      </c>
      <c r="D29" s="139">
        <f t="shared" si="5"/>
        <v>11</v>
      </c>
      <c r="E29" s="139">
        <f t="shared" si="5"/>
        <v>8</v>
      </c>
      <c r="F29" s="139">
        <f t="shared" si="5"/>
        <v>8</v>
      </c>
      <c r="G29" s="139">
        <f t="shared" si="5"/>
        <v>2</v>
      </c>
      <c r="H29" s="73">
        <f t="shared" si="5"/>
        <v>0</v>
      </c>
      <c r="I29" s="139">
        <f t="shared" si="5"/>
        <v>2</v>
      </c>
      <c r="J29" s="73">
        <f t="shared" si="5"/>
        <v>0</v>
      </c>
      <c r="K29" s="139">
        <f t="shared" si="5"/>
        <v>1.2</v>
      </c>
      <c r="L29" s="139">
        <f t="shared" si="5"/>
        <v>72</v>
      </c>
      <c r="M29" s="140">
        <f t="shared" si="5"/>
        <v>143</v>
      </c>
      <c r="N29" s="143">
        <f t="shared" si="5"/>
        <v>131</v>
      </c>
      <c r="O29" s="145">
        <f t="shared" si="5"/>
        <v>12</v>
      </c>
      <c r="P29" s="139">
        <f t="shared" si="5"/>
        <v>32</v>
      </c>
    </row>
    <row r="30" spans="1:16" ht="14.25" customHeight="1">
      <c r="A30" s="205" t="s">
        <v>30</v>
      </c>
      <c r="B30" s="56" t="s">
        <v>31</v>
      </c>
      <c r="C30" s="146">
        <v>11</v>
      </c>
      <c r="D30" s="148">
        <v>4.2</v>
      </c>
      <c r="E30" s="159">
        <v>2</v>
      </c>
      <c r="F30" s="147">
        <v>4.3</v>
      </c>
      <c r="G30" s="147">
        <v>3</v>
      </c>
      <c r="H30" s="77">
        <v>0</v>
      </c>
      <c r="I30" s="159">
        <v>0</v>
      </c>
      <c r="J30" s="77">
        <v>0</v>
      </c>
      <c r="K30" s="147">
        <v>1.2</v>
      </c>
      <c r="L30" s="147">
        <v>45</v>
      </c>
      <c r="M30" s="160">
        <f>N30+O30</f>
        <v>39</v>
      </c>
      <c r="N30" s="141">
        <v>39</v>
      </c>
      <c r="O30" s="142">
        <v>0</v>
      </c>
      <c r="P30" s="147">
        <v>38</v>
      </c>
    </row>
    <row r="31" spans="1:16" ht="14.25" customHeight="1">
      <c r="A31" s="206"/>
      <c r="B31" s="48" t="s">
        <v>32</v>
      </c>
      <c r="C31" s="138">
        <v>9.2</v>
      </c>
      <c r="D31" s="139">
        <v>3.8</v>
      </c>
      <c r="E31" s="158">
        <v>1.5</v>
      </c>
      <c r="F31" s="139">
        <v>1</v>
      </c>
      <c r="G31" s="139">
        <v>2</v>
      </c>
      <c r="H31" s="73">
        <v>155</v>
      </c>
      <c r="I31" s="158">
        <v>0</v>
      </c>
      <c r="J31" s="76">
        <v>0</v>
      </c>
      <c r="K31" s="139">
        <v>1.8</v>
      </c>
      <c r="L31" s="139">
        <v>40</v>
      </c>
      <c r="M31" s="161">
        <f>N31+O31</f>
        <v>27</v>
      </c>
      <c r="N31" s="143">
        <v>27</v>
      </c>
      <c r="O31" s="144">
        <v>0</v>
      </c>
      <c r="P31" s="139">
        <v>7</v>
      </c>
    </row>
    <row r="32" spans="1:16" ht="14.25" customHeight="1">
      <c r="A32" s="207"/>
      <c r="B32" s="49" t="s">
        <v>47</v>
      </c>
      <c r="C32" s="151">
        <f aca="true" t="shared" si="6" ref="C32:P32">SUM(C30:C31)</f>
        <v>20.2</v>
      </c>
      <c r="D32" s="152">
        <f t="shared" si="6"/>
        <v>8</v>
      </c>
      <c r="E32" s="152">
        <f t="shared" si="6"/>
        <v>3.5</v>
      </c>
      <c r="F32" s="152">
        <f t="shared" si="6"/>
        <v>5.3</v>
      </c>
      <c r="G32" s="152">
        <f t="shared" si="6"/>
        <v>5</v>
      </c>
      <c r="H32" s="75">
        <f t="shared" si="6"/>
        <v>155</v>
      </c>
      <c r="I32" s="152">
        <f t="shared" si="6"/>
        <v>0</v>
      </c>
      <c r="J32" s="75">
        <f t="shared" si="6"/>
        <v>0</v>
      </c>
      <c r="K32" s="152">
        <f t="shared" si="6"/>
        <v>3</v>
      </c>
      <c r="L32" s="152">
        <f t="shared" si="6"/>
        <v>85</v>
      </c>
      <c r="M32" s="162">
        <f t="shared" si="6"/>
        <v>66</v>
      </c>
      <c r="N32" s="156">
        <f t="shared" si="6"/>
        <v>66</v>
      </c>
      <c r="O32" s="157">
        <f t="shared" si="6"/>
        <v>0</v>
      </c>
      <c r="P32" s="152">
        <f t="shared" si="6"/>
        <v>45</v>
      </c>
    </row>
    <row r="33" spans="1:16" ht="14.25" customHeight="1">
      <c r="A33" s="193" t="s">
        <v>54</v>
      </c>
      <c r="B33" s="36" t="s">
        <v>55</v>
      </c>
      <c r="C33" s="138">
        <v>3</v>
      </c>
      <c r="D33" s="139">
        <v>2</v>
      </c>
      <c r="E33" s="139">
        <v>13</v>
      </c>
      <c r="F33" s="139">
        <v>38</v>
      </c>
      <c r="G33" s="139">
        <v>0</v>
      </c>
      <c r="H33" s="72">
        <v>0</v>
      </c>
      <c r="I33" s="139">
        <v>1</v>
      </c>
      <c r="J33" s="73">
        <v>2</v>
      </c>
      <c r="K33" s="133">
        <v>0</v>
      </c>
      <c r="L33" s="139">
        <v>16</v>
      </c>
      <c r="M33" s="140">
        <f>N33+O33</f>
        <v>10</v>
      </c>
      <c r="N33" s="143">
        <v>10</v>
      </c>
      <c r="O33" s="144">
        <v>0</v>
      </c>
      <c r="P33" s="139">
        <v>10</v>
      </c>
    </row>
    <row r="34" spans="1:16" ht="14.25" customHeight="1">
      <c r="A34" s="219"/>
      <c r="B34" s="36" t="s">
        <v>56</v>
      </c>
      <c r="C34" s="138">
        <v>3</v>
      </c>
      <c r="D34" s="139">
        <v>2</v>
      </c>
      <c r="E34" s="139">
        <v>2</v>
      </c>
      <c r="F34" s="139">
        <v>5</v>
      </c>
      <c r="G34" s="133">
        <v>0</v>
      </c>
      <c r="H34" s="72">
        <v>0</v>
      </c>
      <c r="I34" s="133">
        <v>0</v>
      </c>
      <c r="J34" s="72">
        <v>0</v>
      </c>
      <c r="K34" s="133">
        <v>0</v>
      </c>
      <c r="L34" s="139">
        <v>14</v>
      </c>
      <c r="M34" s="140">
        <f>N34+O34</f>
        <v>0</v>
      </c>
      <c r="N34" s="143"/>
      <c r="O34" s="144">
        <v>0</v>
      </c>
      <c r="P34" s="139">
        <v>18</v>
      </c>
    </row>
    <row r="35" spans="1:16" ht="14.25" customHeight="1">
      <c r="A35" s="219"/>
      <c r="B35" s="48" t="s">
        <v>33</v>
      </c>
      <c r="C35" s="138">
        <v>2</v>
      </c>
      <c r="D35" s="139">
        <v>4</v>
      </c>
      <c r="E35" s="139">
        <v>19</v>
      </c>
      <c r="F35" s="158">
        <v>14</v>
      </c>
      <c r="G35" s="133">
        <v>0</v>
      </c>
      <c r="H35" s="72">
        <v>0</v>
      </c>
      <c r="I35" s="158">
        <v>2</v>
      </c>
      <c r="J35" s="72">
        <v>9</v>
      </c>
      <c r="K35" s="133">
        <v>4</v>
      </c>
      <c r="L35" s="139">
        <v>20</v>
      </c>
      <c r="M35" s="140">
        <f>N35+O35</f>
        <v>60</v>
      </c>
      <c r="N35" s="143">
        <v>60</v>
      </c>
      <c r="O35" s="144">
        <v>0</v>
      </c>
      <c r="P35" s="139">
        <v>120</v>
      </c>
    </row>
    <row r="36" spans="1:16" ht="14.25" customHeight="1">
      <c r="A36" s="219"/>
      <c r="B36" s="36" t="s">
        <v>34</v>
      </c>
      <c r="C36" s="138">
        <v>2</v>
      </c>
      <c r="D36" s="139">
        <v>2</v>
      </c>
      <c r="E36" s="139">
        <v>13</v>
      </c>
      <c r="F36" s="139">
        <v>33</v>
      </c>
      <c r="G36" s="133">
        <v>0</v>
      </c>
      <c r="H36" s="72">
        <v>0</v>
      </c>
      <c r="I36" s="133">
        <v>0</v>
      </c>
      <c r="J36" s="72">
        <v>0</v>
      </c>
      <c r="K36" s="133">
        <v>0</v>
      </c>
      <c r="L36" s="139">
        <v>6</v>
      </c>
      <c r="M36" s="140">
        <f>N36+O36</f>
        <v>0</v>
      </c>
      <c r="N36" s="143">
        <v>0</v>
      </c>
      <c r="O36" s="144">
        <v>0</v>
      </c>
      <c r="P36" s="139">
        <v>90</v>
      </c>
    </row>
    <row r="37" spans="1:16" ht="14.25" customHeight="1">
      <c r="A37" s="219"/>
      <c r="B37" s="36" t="s">
        <v>35</v>
      </c>
      <c r="C37" s="138">
        <v>2</v>
      </c>
      <c r="D37" s="133">
        <v>2</v>
      </c>
      <c r="E37" s="139">
        <v>12</v>
      </c>
      <c r="F37" s="133">
        <v>0</v>
      </c>
      <c r="G37" s="133">
        <v>0</v>
      </c>
      <c r="H37" s="72">
        <v>0</v>
      </c>
      <c r="I37" s="133">
        <v>0</v>
      </c>
      <c r="J37" s="73">
        <v>1</v>
      </c>
      <c r="K37" s="133">
        <v>0</v>
      </c>
      <c r="L37" s="139">
        <v>5</v>
      </c>
      <c r="M37" s="140">
        <f>N37+O37</f>
        <v>0</v>
      </c>
      <c r="N37" s="143">
        <v>0</v>
      </c>
      <c r="O37" s="144">
        <v>0</v>
      </c>
      <c r="P37" s="139">
        <v>17</v>
      </c>
    </row>
    <row r="38" spans="1:16" ht="14.25" customHeight="1">
      <c r="A38" s="219"/>
      <c r="B38" s="36" t="s">
        <v>57</v>
      </c>
      <c r="C38" s="138">
        <v>0</v>
      </c>
      <c r="D38" s="133">
        <v>0</v>
      </c>
      <c r="E38" s="139">
        <v>6</v>
      </c>
      <c r="F38" s="133">
        <v>0</v>
      </c>
      <c r="G38" s="133">
        <v>0</v>
      </c>
      <c r="H38" s="72">
        <v>0</v>
      </c>
      <c r="I38" s="133">
        <v>0</v>
      </c>
      <c r="J38" s="73">
        <v>0</v>
      </c>
      <c r="K38" s="133">
        <v>0</v>
      </c>
      <c r="L38" s="139">
        <v>5</v>
      </c>
      <c r="M38" s="140">
        <f aca="true" t="shared" si="7" ref="M38:M44">N38+O38</f>
        <v>0</v>
      </c>
      <c r="N38" s="143">
        <v>0</v>
      </c>
      <c r="O38" s="144">
        <v>0</v>
      </c>
      <c r="P38" s="139">
        <v>13</v>
      </c>
    </row>
    <row r="39" spans="1:16" ht="14.25" customHeight="1">
      <c r="A39" s="219"/>
      <c r="B39" s="36" t="s">
        <v>58</v>
      </c>
      <c r="C39" s="138">
        <v>2</v>
      </c>
      <c r="D39" s="133">
        <v>0</v>
      </c>
      <c r="E39" s="139">
        <v>0</v>
      </c>
      <c r="F39" s="133">
        <v>0</v>
      </c>
      <c r="G39" s="133">
        <v>0</v>
      </c>
      <c r="H39" s="72">
        <v>0</v>
      </c>
      <c r="I39" s="133">
        <v>0</v>
      </c>
      <c r="J39" s="72">
        <v>0</v>
      </c>
      <c r="K39" s="133">
        <v>0</v>
      </c>
      <c r="L39" s="133">
        <v>0</v>
      </c>
      <c r="M39" s="140">
        <f t="shared" si="7"/>
        <v>0</v>
      </c>
      <c r="N39" s="143">
        <v>0</v>
      </c>
      <c r="O39" s="144">
        <v>0</v>
      </c>
      <c r="P39" s="139">
        <v>10</v>
      </c>
    </row>
    <row r="40" spans="1:16" ht="14.25" customHeight="1">
      <c r="A40" s="219"/>
      <c r="B40" s="36" t="s">
        <v>59</v>
      </c>
      <c r="C40" s="138">
        <v>0</v>
      </c>
      <c r="D40" s="133">
        <v>0</v>
      </c>
      <c r="E40" s="139">
        <v>2</v>
      </c>
      <c r="F40" s="139">
        <v>15</v>
      </c>
      <c r="G40" s="133">
        <v>0</v>
      </c>
      <c r="H40" s="72">
        <v>0</v>
      </c>
      <c r="I40" s="133">
        <v>0</v>
      </c>
      <c r="J40" s="72">
        <v>0</v>
      </c>
      <c r="K40" s="133">
        <v>0</v>
      </c>
      <c r="L40" s="139">
        <v>2</v>
      </c>
      <c r="M40" s="140">
        <f t="shared" si="7"/>
        <v>0</v>
      </c>
      <c r="N40" s="143">
        <v>0</v>
      </c>
      <c r="O40" s="144">
        <v>0</v>
      </c>
      <c r="P40" s="139">
        <v>8</v>
      </c>
    </row>
    <row r="41" spans="1:16" ht="14.25" customHeight="1">
      <c r="A41" s="219"/>
      <c r="B41" s="36" t="s">
        <v>60</v>
      </c>
      <c r="C41" s="138">
        <v>2</v>
      </c>
      <c r="D41" s="133">
        <v>0</v>
      </c>
      <c r="E41" s="139">
        <v>0</v>
      </c>
      <c r="F41" s="133">
        <v>0</v>
      </c>
      <c r="G41" s="133">
        <v>0</v>
      </c>
      <c r="H41" s="72">
        <v>0</v>
      </c>
      <c r="I41" s="133">
        <v>0</v>
      </c>
      <c r="J41" s="72">
        <v>0</v>
      </c>
      <c r="K41" s="133">
        <v>0</v>
      </c>
      <c r="L41" s="139">
        <v>2</v>
      </c>
      <c r="M41" s="140">
        <f t="shared" si="7"/>
        <v>0</v>
      </c>
      <c r="N41" s="143">
        <v>0</v>
      </c>
      <c r="O41" s="144">
        <v>0</v>
      </c>
      <c r="P41" s="139">
        <v>15</v>
      </c>
    </row>
    <row r="42" spans="1:16" ht="14.25" customHeight="1">
      <c r="A42" s="219"/>
      <c r="B42" s="36" t="s">
        <v>61</v>
      </c>
      <c r="C42" s="138">
        <v>0</v>
      </c>
      <c r="D42" s="139">
        <v>11</v>
      </c>
      <c r="E42" s="139">
        <v>2</v>
      </c>
      <c r="F42" s="133">
        <v>0</v>
      </c>
      <c r="G42" s="133">
        <v>0</v>
      </c>
      <c r="H42" s="72">
        <v>0</v>
      </c>
      <c r="I42" s="133">
        <v>0</v>
      </c>
      <c r="J42" s="72">
        <v>0</v>
      </c>
      <c r="K42" s="133">
        <v>0</v>
      </c>
      <c r="L42" s="139">
        <v>5</v>
      </c>
      <c r="M42" s="140">
        <f t="shared" si="7"/>
        <v>0</v>
      </c>
      <c r="N42" s="143">
        <v>0</v>
      </c>
      <c r="O42" s="144">
        <v>0</v>
      </c>
      <c r="P42" s="139">
        <v>15</v>
      </c>
    </row>
    <row r="43" spans="1:16" ht="14.25" customHeight="1">
      <c r="A43" s="219"/>
      <c r="B43" s="36" t="s">
        <v>62</v>
      </c>
      <c r="C43" s="138">
        <v>6</v>
      </c>
      <c r="D43" s="139">
        <v>2</v>
      </c>
      <c r="E43" s="139">
        <v>10</v>
      </c>
      <c r="F43" s="133">
        <v>0</v>
      </c>
      <c r="G43" s="133">
        <v>0</v>
      </c>
      <c r="H43" s="72">
        <v>0</v>
      </c>
      <c r="I43" s="133">
        <v>0</v>
      </c>
      <c r="J43" s="72">
        <v>0</v>
      </c>
      <c r="K43" s="133">
        <v>0</v>
      </c>
      <c r="L43" s="139">
        <v>4</v>
      </c>
      <c r="M43" s="140">
        <f t="shared" si="7"/>
        <v>0</v>
      </c>
      <c r="N43" s="143">
        <v>0</v>
      </c>
      <c r="O43" s="144">
        <v>0</v>
      </c>
      <c r="P43" s="139">
        <v>9</v>
      </c>
    </row>
    <row r="44" spans="1:16" ht="14.25" customHeight="1">
      <c r="A44" s="220"/>
      <c r="B44" s="49" t="s">
        <v>47</v>
      </c>
      <c r="C44" s="151">
        <f aca="true" t="shared" si="8" ref="C44:L44">SUM(C33:C43)</f>
        <v>22</v>
      </c>
      <c r="D44" s="152">
        <f t="shared" si="8"/>
        <v>25</v>
      </c>
      <c r="E44" s="152">
        <f t="shared" si="8"/>
        <v>79</v>
      </c>
      <c r="F44" s="152">
        <f t="shared" si="8"/>
        <v>105</v>
      </c>
      <c r="G44" s="152">
        <f t="shared" si="8"/>
        <v>0</v>
      </c>
      <c r="H44" s="75">
        <f t="shared" si="8"/>
        <v>0</v>
      </c>
      <c r="I44" s="152">
        <f t="shared" si="8"/>
        <v>3</v>
      </c>
      <c r="J44" s="75">
        <f t="shared" si="8"/>
        <v>12</v>
      </c>
      <c r="K44" s="152">
        <f t="shared" si="8"/>
        <v>4</v>
      </c>
      <c r="L44" s="152">
        <f t="shared" si="8"/>
        <v>79</v>
      </c>
      <c r="M44" s="153">
        <f t="shared" si="7"/>
        <v>70</v>
      </c>
      <c r="N44" s="156">
        <f>SUM(N33:N43)</f>
        <v>70</v>
      </c>
      <c r="O44" s="157">
        <f>SUM(O33:O43)</f>
        <v>0</v>
      </c>
      <c r="P44" s="152">
        <f>SUM(P33:P43)</f>
        <v>325</v>
      </c>
    </row>
    <row r="45" spans="1:16" ht="14.25" customHeight="1">
      <c r="A45" s="203" t="s">
        <v>63</v>
      </c>
      <c r="B45" s="216"/>
      <c r="C45" s="163">
        <f aca="true" t="shared" si="9" ref="C45:P45">C15+C18+C20+C25+C29+C32+C44</f>
        <v>151.8</v>
      </c>
      <c r="D45" s="168">
        <f t="shared" si="9"/>
        <v>275.1</v>
      </c>
      <c r="E45" s="168">
        <f t="shared" si="9"/>
        <v>163.1</v>
      </c>
      <c r="F45" s="168">
        <f t="shared" si="9"/>
        <v>677.0999999999999</v>
      </c>
      <c r="G45" s="168">
        <f t="shared" si="9"/>
        <v>23.1</v>
      </c>
      <c r="H45" s="169">
        <f t="shared" si="9"/>
        <v>155</v>
      </c>
      <c r="I45" s="168">
        <f t="shared" si="9"/>
        <v>13</v>
      </c>
      <c r="J45" s="169">
        <f t="shared" si="9"/>
        <v>17</v>
      </c>
      <c r="K45" s="168">
        <f t="shared" si="9"/>
        <v>31.4</v>
      </c>
      <c r="L45" s="168">
        <f t="shared" si="9"/>
        <v>399</v>
      </c>
      <c r="M45" s="170">
        <f>M15+M18+M20+M25+M29+M32+M44</f>
        <v>701</v>
      </c>
      <c r="N45" s="171">
        <f t="shared" si="9"/>
        <v>607</v>
      </c>
      <c r="O45" s="172">
        <f t="shared" si="9"/>
        <v>94</v>
      </c>
      <c r="P45" s="168">
        <f t="shared" si="9"/>
        <v>604</v>
      </c>
    </row>
    <row r="46" spans="3:16" ht="14.25" customHeight="1">
      <c r="C46" s="164"/>
      <c r="D46" s="165"/>
      <c r="E46" s="165"/>
      <c r="F46" s="165"/>
      <c r="G46" s="165"/>
      <c r="H46" s="166"/>
      <c r="I46" s="165"/>
      <c r="J46" s="166"/>
      <c r="K46" s="165"/>
      <c r="L46" s="165"/>
      <c r="M46" s="165"/>
      <c r="N46" s="167"/>
      <c r="O46" s="165"/>
      <c r="P46" s="165"/>
    </row>
    <row r="47" spans="3:16" ht="12.75" customHeight="1">
      <c r="C47" s="164"/>
      <c r="D47" s="165"/>
      <c r="E47" s="165"/>
      <c r="F47" s="165"/>
      <c r="G47" s="165"/>
      <c r="H47" s="166"/>
      <c r="I47" s="165"/>
      <c r="J47" s="166"/>
      <c r="K47" s="165"/>
      <c r="L47" s="165"/>
      <c r="M47" s="165"/>
      <c r="N47" s="167"/>
      <c r="O47" s="165"/>
      <c r="P47" s="165"/>
    </row>
    <row r="48" spans="3:16" ht="12.75" customHeight="1">
      <c r="C48" s="164"/>
      <c r="D48" s="165"/>
      <c r="E48" s="165"/>
      <c r="F48" s="165"/>
      <c r="G48" s="165"/>
      <c r="H48" s="166"/>
      <c r="I48" s="165"/>
      <c r="J48" s="166"/>
      <c r="K48" s="165"/>
      <c r="L48" s="165"/>
      <c r="M48" s="165"/>
      <c r="N48" s="167"/>
      <c r="O48" s="167"/>
      <c r="P48" s="165"/>
    </row>
    <row r="49" spans="3:16" ht="12.75" customHeight="1">
      <c r="C49" s="164"/>
      <c r="D49" s="165"/>
      <c r="E49" s="165"/>
      <c r="F49" s="165"/>
      <c r="G49" s="165"/>
      <c r="H49" s="166"/>
      <c r="I49" s="165"/>
      <c r="J49" s="166"/>
      <c r="K49" s="165"/>
      <c r="L49" s="165"/>
      <c r="M49" s="165"/>
      <c r="N49" s="167"/>
      <c r="O49" s="165"/>
      <c r="P49" s="165"/>
    </row>
  </sheetData>
  <sheetProtection/>
  <mergeCells count="22">
    <mergeCell ref="D5:D6"/>
    <mergeCell ref="M4:O4"/>
    <mergeCell ref="O5:O6"/>
    <mergeCell ref="A45:B45"/>
    <mergeCell ref="C5:C6"/>
    <mergeCell ref="A33:A44"/>
    <mergeCell ref="A30:A32"/>
    <mergeCell ref="A26:A29"/>
    <mergeCell ref="A21:A25"/>
    <mergeCell ref="A16:A18"/>
    <mergeCell ref="A19:A20"/>
    <mergeCell ref="A7:A15"/>
    <mergeCell ref="A4:A6"/>
    <mergeCell ref="P5:P6"/>
    <mergeCell ref="E5:E6"/>
    <mergeCell ref="F5:F6"/>
    <mergeCell ref="G5:G6"/>
    <mergeCell ref="H5:H6"/>
    <mergeCell ref="K5:K6"/>
    <mergeCell ref="L5:L6"/>
    <mergeCell ref="I5:I6"/>
    <mergeCell ref="J5:J6"/>
  </mergeCells>
  <printOptions horizontalCentered="1"/>
  <pageMargins left="0.6692913385826772" right="0.4330708661417323" top="0.7874015748031497" bottom="0.3937007874015748" header="0.7086614173228347" footer="0.35433070866141736"/>
  <pageSetup firstPageNumber="55" useFirstPageNumber="1" horizontalDpi="300" verticalDpi="300" orientation="portrait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32">
      <selection activeCell="H42" sqref="H42"/>
    </sheetView>
  </sheetViews>
  <sheetFormatPr defaultColWidth="9.00390625" defaultRowHeight="13.5"/>
  <cols>
    <col min="1" max="1" width="9.375" style="3" customWidth="1"/>
    <col min="2" max="3" width="12.50390625" style="3" customWidth="1"/>
    <col min="4" max="4" width="12.50390625" style="10" customWidth="1"/>
    <col min="5" max="6" width="12.50390625" style="3" customWidth="1"/>
    <col min="7" max="7" width="12.50390625" style="78" customWidth="1"/>
    <col min="8" max="16384" width="9.00390625" style="3" customWidth="1"/>
  </cols>
  <sheetData>
    <row r="1" spans="1:3" ht="18" customHeight="1">
      <c r="A1" s="7" t="s">
        <v>82</v>
      </c>
      <c r="B1" s="1"/>
      <c r="C1" s="1"/>
    </row>
    <row r="2" ht="18" customHeight="1" thickBot="1">
      <c r="G2" s="79" t="s">
        <v>83</v>
      </c>
    </row>
    <row r="3" spans="1:7" ht="18" customHeight="1">
      <c r="A3" s="178" t="s">
        <v>0</v>
      </c>
      <c r="B3" s="230" t="s">
        <v>3</v>
      </c>
      <c r="C3" s="231"/>
      <c r="D3" s="230" t="s">
        <v>105</v>
      </c>
      <c r="E3" s="231"/>
      <c r="F3" s="230" t="s">
        <v>106</v>
      </c>
      <c r="G3" s="232"/>
    </row>
    <row r="4" spans="1:7" s="8" customFormat="1" ht="18" customHeight="1">
      <c r="A4" s="179"/>
      <c r="B4" s="82" t="s">
        <v>84</v>
      </c>
      <c r="C4" s="83" t="s">
        <v>85</v>
      </c>
      <c r="D4" s="84" t="s">
        <v>84</v>
      </c>
      <c r="E4" s="83" t="s">
        <v>85</v>
      </c>
      <c r="F4" s="82" t="s">
        <v>84</v>
      </c>
      <c r="G4" s="85" t="s">
        <v>85</v>
      </c>
    </row>
    <row r="5" spans="1:7" s="8" customFormat="1" ht="18" customHeight="1">
      <c r="A5" s="18">
        <v>15</v>
      </c>
      <c r="B5" s="12">
        <v>770</v>
      </c>
      <c r="C5" s="12">
        <v>1098</v>
      </c>
      <c r="D5" s="87">
        <v>4</v>
      </c>
      <c r="E5" s="12">
        <v>443</v>
      </c>
      <c r="F5" s="12">
        <v>56</v>
      </c>
      <c r="G5" s="88">
        <v>414</v>
      </c>
    </row>
    <row r="6" spans="1:7" s="8" customFormat="1" ht="18" customHeight="1">
      <c r="A6" s="18">
        <f>A5+1</f>
        <v>16</v>
      </c>
      <c r="B6" s="12">
        <v>702</v>
      </c>
      <c r="C6" s="12">
        <v>1002</v>
      </c>
      <c r="D6" s="13">
        <v>0.9</v>
      </c>
      <c r="E6" s="12">
        <v>212</v>
      </c>
      <c r="F6" s="126">
        <v>69</v>
      </c>
      <c r="G6" s="88">
        <v>454</v>
      </c>
    </row>
    <row r="7" spans="1:7" s="8" customFormat="1" ht="18" customHeight="1">
      <c r="A7" s="18">
        <f>A6+1</f>
        <v>17</v>
      </c>
      <c r="B7" s="12">
        <v>728</v>
      </c>
      <c r="C7" s="12">
        <v>1055</v>
      </c>
      <c r="D7" s="13">
        <v>0.7</v>
      </c>
      <c r="E7" s="126">
        <v>354</v>
      </c>
      <c r="F7" s="126">
        <v>88</v>
      </c>
      <c r="G7" s="98">
        <v>427</v>
      </c>
    </row>
    <row r="8" spans="1:7" s="15" customFormat="1" ht="18" customHeight="1" thickBot="1">
      <c r="A8" s="18">
        <f>A7+1</f>
        <v>18</v>
      </c>
      <c r="B8" s="89">
        <v>839</v>
      </c>
      <c r="C8" s="89">
        <v>1117</v>
      </c>
      <c r="D8" s="90">
        <v>0.2</v>
      </c>
      <c r="E8" s="123">
        <v>464</v>
      </c>
      <c r="F8" s="127">
        <v>4.9</v>
      </c>
      <c r="G8" s="124">
        <v>696</v>
      </c>
    </row>
    <row r="9" spans="1:7" s="8" customFormat="1" ht="18" customHeight="1" thickBot="1">
      <c r="A9" s="91">
        <f>A8+1</f>
        <v>19</v>
      </c>
      <c r="B9" s="92">
        <v>880</v>
      </c>
      <c r="C9" s="92">
        <v>1187</v>
      </c>
      <c r="D9" s="90">
        <v>0.18</v>
      </c>
      <c r="E9" s="89">
        <v>391</v>
      </c>
      <c r="F9" s="125">
        <v>0.07</v>
      </c>
      <c r="G9" s="93">
        <v>453</v>
      </c>
    </row>
    <row r="10" spans="1:7" s="8" customFormat="1" ht="18" customHeight="1">
      <c r="A10" s="94"/>
      <c r="B10" s="95"/>
      <c r="C10" s="95"/>
      <c r="D10" s="96"/>
      <c r="E10" s="95"/>
      <c r="F10" s="97"/>
      <c r="G10" s="98"/>
    </row>
    <row r="11" spans="1:7" ht="18" customHeight="1">
      <c r="A11" s="5"/>
      <c r="B11" s="6"/>
      <c r="C11" s="6"/>
      <c r="D11" s="14"/>
      <c r="E11" s="6"/>
      <c r="F11" s="6"/>
      <c r="G11" s="99"/>
    </row>
    <row r="12" spans="1:7" ht="18" customHeight="1">
      <c r="A12" s="100" t="s">
        <v>86</v>
      </c>
      <c r="B12" s="101"/>
      <c r="C12" s="101"/>
      <c r="D12" s="8"/>
      <c r="E12" s="8"/>
      <c r="F12" s="8"/>
      <c r="G12" s="102"/>
    </row>
    <row r="13" spans="1:7" ht="18" customHeight="1" thickBot="1">
      <c r="A13" s="8"/>
      <c r="B13" s="8"/>
      <c r="C13" s="8"/>
      <c r="D13" s="8"/>
      <c r="E13" s="8"/>
      <c r="F13" s="8"/>
      <c r="G13" s="103" t="s">
        <v>87</v>
      </c>
    </row>
    <row r="14" spans="1:7" ht="28.5" customHeight="1">
      <c r="A14" s="104" t="s">
        <v>0</v>
      </c>
      <c r="B14" s="105" t="s">
        <v>88</v>
      </c>
      <c r="C14" s="105" t="s">
        <v>89</v>
      </c>
      <c r="D14" s="105" t="s">
        <v>90</v>
      </c>
      <c r="E14" s="105" t="s">
        <v>91</v>
      </c>
      <c r="F14" s="105" t="s">
        <v>92</v>
      </c>
      <c r="G14" s="106" t="s">
        <v>93</v>
      </c>
    </row>
    <row r="15" spans="1:7" ht="18" customHeight="1">
      <c r="A15" s="18">
        <v>15</v>
      </c>
      <c r="B15" s="12">
        <v>272</v>
      </c>
      <c r="C15" s="12">
        <v>196</v>
      </c>
      <c r="D15" s="12">
        <v>273</v>
      </c>
      <c r="E15" s="12">
        <v>254</v>
      </c>
      <c r="F15" s="12">
        <v>150</v>
      </c>
      <c r="G15" s="107">
        <f>SUM(B15:F15)</f>
        <v>1145</v>
      </c>
    </row>
    <row r="16" spans="1:7" ht="18" customHeight="1">
      <c r="A16" s="18">
        <f>A15+1</f>
        <v>16</v>
      </c>
      <c r="B16" s="12">
        <v>264</v>
      </c>
      <c r="C16" s="12">
        <v>159</v>
      </c>
      <c r="D16" s="12">
        <v>263</v>
      </c>
      <c r="E16" s="12">
        <v>241</v>
      </c>
      <c r="F16" s="12">
        <v>151</v>
      </c>
      <c r="G16" s="107">
        <f>SUM(B16:F16)</f>
        <v>1078</v>
      </c>
    </row>
    <row r="17" spans="1:7" ht="18" customHeight="1">
      <c r="A17" s="18">
        <f>A16+1</f>
        <v>17</v>
      </c>
      <c r="B17" s="12">
        <v>214</v>
      </c>
      <c r="C17" s="12">
        <v>136</v>
      </c>
      <c r="D17" s="12">
        <v>225</v>
      </c>
      <c r="E17" s="12">
        <v>231</v>
      </c>
      <c r="F17" s="12">
        <v>142</v>
      </c>
      <c r="G17" s="107">
        <f>SUM(B17:F17)</f>
        <v>948</v>
      </c>
    </row>
    <row r="18" spans="1:7" ht="18" customHeight="1" thickBot="1">
      <c r="A18" s="18">
        <f>A17+1</f>
        <v>18</v>
      </c>
      <c r="B18" s="128">
        <v>185</v>
      </c>
      <c r="C18" s="128">
        <v>134</v>
      </c>
      <c r="D18" s="128">
        <v>235</v>
      </c>
      <c r="E18" s="128">
        <v>216</v>
      </c>
      <c r="F18" s="128">
        <v>141</v>
      </c>
      <c r="G18" s="129">
        <f>SUM(B18:F18)</f>
        <v>911</v>
      </c>
    </row>
    <row r="19" spans="1:7" ht="18" customHeight="1" thickBot="1">
      <c r="A19" s="108">
        <f>A18+1</f>
        <v>19</v>
      </c>
      <c r="B19" s="109">
        <v>249</v>
      </c>
      <c r="C19" s="109">
        <v>206</v>
      </c>
      <c r="D19" s="109">
        <v>207</v>
      </c>
      <c r="E19" s="109">
        <v>170</v>
      </c>
      <c r="F19" s="109">
        <v>74</v>
      </c>
      <c r="G19" s="110">
        <f>SUM(B19:F19)</f>
        <v>906</v>
      </c>
    </row>
    <row r="20" spans="1:7" ht="18" customHeight="1">
      <c r="A20" s="94"/>
      <c r="B20" s="8"/>
      <c r="C20" s="8"/>
      <c r="D20" s="8"/>
      <c r="E20" s="8"/>
      <c r="F20" s="8"/>
      <c r="G20" s="8"/>
    </row>
    <row r="21" spans="1:7" ht="18" customHeight="1">
      <c r="A21" s="5"/>
      <c r="B21" s="6"/>
      <c r="C21" s="6"/>
      <c r="D21" s="6"/>
      <c r="E21" s="6"/>
      <c r="F21" s="6"/>
      <c r="G21" s="111"/>
    </row>
    <row r="22" spans="1:7" ht="18" customHeight="1">
      <c r="A22" s="100" t="s">
        <v>94</v>
      </c>
      <c r="B22" s="101"/>
      <c r="C22" s="101"/>
      <c r="D22" s="8"/>
      <c r="E22" s="8"/>
      <c r="F22" s="8"/>
      <c r="G22" s="102"/>
    </row>
    <row r="23" spans="1:7" ht="18" customHeight="1" thickBot="1">
      <c r="A23" s="8"/>
      <c r="B23" s="8"/>
      <c r="C23" s="8"/>
      <c r="D23" s="8"/>
      <c r="E23" s="8"/>
      <c r="F23" s="8"/>
      <c r="G23" s="103" t="s">
        <v>87</v>
      </c>
    </row>
    <row r="24" spans="1:7" ht="28.5" customHeight="1">
      <c r="A24" s="104" t="s">
        <v>0</v>
      </c>
      <c r="B24" s="105" t="s">
        <v>95</v>
      </c>
      <c r="C24" s="105" t="s">
        <v>96</v>
      </c>
      <c r="D24" s="105" t="s">
        <v>97</v>
      </c>
      <c r="E24" s="105" t="s">
        <v>98</v>
      </c>
      <c r="F24" s="105" t="s">
        <v>99</v>
      </c>
      <c r="G24" s="106" t="s">
        <v>93</v>
      </c>
    </row>
    <row r="25" spans="1:7" ht="18" customHeight="1">
      <c r="A25" s="112">
        <v>15</v>
      </c>
      <c r="B25" s="12">
        <v>17</v>
      </c>
      <c r="C25" s="12">
        <v>31</v>
      </c>
      <c r="D25" s="12">
        <v>27</v>
      </c>
      <c r="E25" s="12">
        <v>22</v>
      </c>
      <c r="F25" s="12">
        <v>36</v>
      </c>
      <c r="G25" s="107">
        <f>SUM(B25:F25)</f>
        <v>133</v>
      </c>
    </row>
    <row r="26" spans="1:7" ht="18" customHeight="1">
      <c r="A26" s="18">
        <f>A25+1</f>
        <v>16</v>
      </c>
      <c r="B26" s="12">
        <v>22</v>
      </c>
      <c r="C26" s="12">
        <v>35</v>
      </c>
      <c r="D26" s="12">
        <v>29</v>
      </c>
      <c r="E26" s="12">
        <v>19</v>
      </c>
      <c r="F26" s="12">
        <v>39</v>
      </c>
      <c r="G26" s="107">
        <f>SUM(B26:F26)</f>
        <v>144</v>
      </c>
    </row>
    <row r="27" spans="1:7" ht="18" customHeight="1">
      <c r="A27" s="18">
        <f>A26+1</f>
        <v>17</v>
      </c>
      <c r="B27" s="12">
        <v>20</v>
      </c>
      <c r="C27" s="12">
        <v>38</v>
      </c>
      <c r="D27" s="12">
        <v>32</v>
      </c>
      <c r="E27" s="12">
        <v>18</v>
      </c>
      <c r="F27" s="12">
        <v>48</v>
      </c>
      <c r="G27" s="107">
        <f>SUM(B27:F27)</f>
        <v>156</v>
      </c>
    </row>
    <row r="28" spans="1:7" ht="18" customHeight="1" thickBot="1">
      <c r="A28" s="18">
        <f>A27+1</f>
        <v>18</v>
      </c>
      <c r="B28" s="130">
        <v>21</v>
      </c>
      <c r="C28" s="130">
        <v>37</v>
      </c>
      <c r="D28" s="130">
        <v>26</v>
      </c>
      <c r="E28" s="130">
        <v>27</v>
      </c>
      <c r="F28" s="130">
        <v>51</v>
      </c>
      <c r="G28" s="131">
        <f>SUM(B28:F28)</f>
        <v>162</v>
      </c>
    </row>
    <row r="29" spans="1:7" ht="18" customHeight="1" thickBot="1">
      <c r="A29" s="113">
        <f>A28+1</f>
        <v>19</v>
      </c>
      <c r="B29" s="114">
        <v>17</v>
      </c>
      <c r="C29" s="114">
        <v>36</v>
      </c>
      <c r="D29" s="114">
        <v>30</v>
      </c>
      <c r="E29" s="114">
        <v>18</v>
      </c>
      <c r="F29" s="114">
        <v>57</v>
      </c>
      <c r="G29" s="115">
        <f>SUM(B29:F29)</f>
        <v>158</v>
      </c>
    </row>
    <row r="30" spans="1:7" ht="18" customHeight="1">
      <c r="A30" s="116"/>
      <c r="B30" s="117"/>
      <c r="C30" s="117"/>
      <c r="D30" s="117"/>
      <c r="E30" s="117"/>
      <c r="F30" s="117"/>
      <c r="G30" s="118"/>
    </row>
    <row r="31" spans="1:7" ht="18" customHeight="1">
      <c r="A31" s="5"/>
      <c r="B31" s="15"/>
      <c r="C31" s="15"/>
      <c r="D31" s="15"/>
      <c r="E31" s="15"/>
      <c r="F31" s="15"/>
      <c r="G31" s="15"/>
    </row>
    <row r="32" spans="1:7" ht="18" customHeight="1">
      <c r="A32" s="100" t="s">
        <v>100</v>
      </c>
      <c r="B32" s="101"/>
      <c r="C32" s="101"/>
      <c r="D32" s="8"/>
      <c r="E32" s="8"/>
      <c r="F32" s="8"/>
      <c r="G32" s="119"/>
    </row>
    <row r="33" spans="1:7" ht="18" customHeight="1" thickBot="1">
      <c r="A33" s="8"/>
      <c r="B33" s="8"/>
      <c r="C33" s="8"/>
      <c r="D33" s="8"/>
      <c r="E33" s="8"/>
      <c r="F33" s="8"/>
      <c r="G33" s="103" t="s">
        <v>18</v>
      </c>
    </row>
    <row r="34" spans="1:7" ht="18" customHeight="1">
      <c r="A34" s="233" t="s">
        <v>108</v>
      </c>
      <c r="B34" s="234"/>
      <c r="C34" s="80" t="s">
        <v>101</v>
      </c>
      <c r="D34" s="80" t="s">
        <v>102</v>
      </c>
      <c r="E34" s="80" t="s">
        <v>103</v>
      </c>
      <c r="F34" s="105" t="s">
        <v>104</v>
      </c>
      <c r="G34" s="81" t="s">
        <v>107</v>
      </c>
    </row>
    <row r="35" spans="1:7" ht="18" customHeight="1">
      <c r="A35" s="228" t="s">
        <v>21</v>
      </c>
      <c r="B35" s="229"/>
      <c r="C35" s="86">
        <v>278</v>
      </c>
      <c r="D35" s="86">
        <v>265</v>
      </c>
      <c r="E35" s="86">
        <v>260</v>
      </c>
      <c r="F35" s="120">
        <v>270</v>
      </c>
      <c r="G35" s="120">
        <v>273</v>
      </c>
    </row>
    <row r="36" spans="1:8" ht="18" customHeight="1">
      <c r="A36" s="226" t="s">
        <v>22</v>
      </c>
      <c r="B36" s="227"/>
      <c r="C36" s="12">
        <v>68</v>
      </c>
      <c r="D36" s="12">
        <v>73</v>
      </c>
      <c r="E36" s="12">
        <v>57</v>
      </c>
      <c r="F36" s="19">
        <v>57</v>
      </c>
      <c r="G36" s="19">
        <v>57</v>
      </c>
      <c r="H36" s="132"/>
    </row>
    <row r="37" spans="1:7" ht="18" customHeight="1">
      <c r="A37" s="226" t="s">
        <v>24</v>
      </c>
      <c r="B37" s="227"/>
      <c r="C37" s="12">
        <v>58</v>
      </c>
      <c r="D37" s="12">
        <v>54</v>
      </c>
      <c r="E37" s="12">
        <v>57</v>
      </c>
      <c r="F37" s="19">
        <v>52</v>
      </c>
      <c r="G37" s="19">
        <v>51</v>
      </c>
    </row>
    <row r="38" spans="1:7" ht="18" customHeight="1">
      <c r="A38" s="226" t="s">
        <v>49</v>
      </c>
      <c r="B38" s="227"/>
      <c r="C38" s="12">
        <v>70</v>
      </c>
      <c r="D38" s="12">
        <v>78</v>
      </c>
      <c r="E38" s="12">
        <v>45</v>
      </c>
      <c r="F38" s="19">
        <v>46</v>
      </c>
      <c r="G38" s="19">
        <v>41</v>
      </c>
    </row>
    <row r="39" spans="1:7" ht="18" customHeight="1">
      <c r="A39" s="226" t="s">
        <v>27</v>
      </c>
      <c r="B39" s="227"/>
      <c r="C39" s="12">
        <v>98</v>
      </c>
      <c r="D39" s="12">
        <v>113</v>
      </c>
      <c r="E39" s="12">
        <v>118</v>
      </c>
      <c r="F39" s="19">
        <v>132</v>
      </c>
      <c r="G39" s="19">
        <v>143</v>
      </c>
    </row>
    <row r="40" spans="1:7" ht="18" customHeight="1">
      <c r="A40" s="226" t="s">
        <v>30</v>
      </c>
      <c r="B40" s="227"/>
      <c r="C40" s="12">
        <v>70</v>
      </c>
      <c r="D40" s="12">
        <v>68</v>
      </c>
      <c r="E40" s="12">
        <v>65</v>
      </c>
      <c r="F40" s="19">
        <v>66</v>
      </c>
      <c r="G40" s="19">
        <v>66</v>
      </c>
    </row>
    <row r="41" spans="1:7" ht="18" customHeight="1" thickBot="1">
      <c r="A41" s="237" t="s">
        <v>54</v>
      </c>
      <c r="B41" s="238"/>
      <c r="C41" s="89">
        <v>89</v>
      </c>
      <c r="D41" s="89">
        <v>89</v>
      </c>
      <c r="E41" s="89">
        <v>93</v>
      </c>
      <c r="F41" s="121">
        <v>85</v>
      </c>
      <c r="G41" s="121">
        <v>70</v>
      </c>
    </row>
    <row r="42" spans="1:7" ht="18" customHeight="1" thickBot="1">
      <c r="A42" s="235" t="s">
        <v>93</v>
      </c>
      <c r="B42" s="236"/>
      <c r="C42" s="92">
        <f>SUM(C35:C41)</f>
        <v>731</v>
      </c>
      <c r="D42" s="92">
        <f>SUM(D35:D41)</f>
        <v>740</v>
      </c>
      <c r="E42" s="92">
        <f>SUM(E35:E41)</f>
        <v>695</v>
      </c>
      <c r="F42" s="122">
        <f>SUM(F35:F41)</f>
        <v>708</v>
      </c>
      <c r="G42" s="122">
        <f>SUM(G35:G41)</f>
        <v>701</v>
      </c>
    </row>
  </sheetData>
  <sheetProtection/>
  <mergeCells count="13">
    <mergeCell ref="A42:B42"/>
    <mergeCell ref="A41:B41"/>
    <mergeCell ref="A40:B40"/>
    <mergeCell ref="A39:B39"/>
    <mergeCell ref="F3:G3"/>
    <mergeCell ref="A3:A4"/>
    <mergeCell ref="A34:B34"/>
    <mergeCell ref="A38:B38"/>
    <mergeCell ref="A37:B37"/>
    <mergeCell ref="A36:B36"/>
    <mergeCell ref="A35:B35"/>
    <mergeCell ref="B3:C3"/>
    <mergeCell ref="D3:E3"/>
  </mergeCells>
  <printOptions/>
  <pageMargins left="0.984251968503937" right="0.7874015748031497" top="0.984251968503937" bottom="0.7874015748031497" header="0.5118110236220472" footer="0.5118110236220472"/>
  <pageSetup firstPageNumber="56" useFirstPageNumber="1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2009-01-23T00:41:11Z</cp:lastPrinted>
  <dcterms:created xsi:type="dcterms:W3CDTF">1997-01-08T22:48:59Z</dcterms:created>
  <dcterms:modified xsi:type="dcterms:W3CDTF">2009-03-11T01:46:23Z</dcterms:modified>
  <cp:category/>
  <cp:version/>
  <cp:contentType/>
  <cp:contentStatus/>
</cp:coreProperties>
</file>