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730" activeTab="1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生しいたけ生産量'!$A$1:$H$34</definedName>
    <definedName name="_xlnm.Print_Area" localSheetId="3">'第4～7表　出荷量　生産規模　木炭'!$A$1:$I$35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<sst xmlns="http://schemas.openxmlformats.org/spreadsheetml/2006/main" count="443" uniqueCount="105">
  <si>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</si>
  <si>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</si>
  <si>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</si>
  <si>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</si>
  <si>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</si>
  <si>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</si>
  <si>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</si>
  <si>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</si>
  <si>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</si>
  <si>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宇都宮</t>
  </si>
  <si>
    <t>鹿沼</t>
  </si>
  <si>
    <t>大田原</t>
  </si>
  <si>
    <t>烏山</t>
  </si>
  <si>
    <t>種別</t>
  </si>
  <si>
    <t>矢板</t>
  </si>
  <si>
    <t>佐野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</si>
  <si>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</si>
  <si>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</si>
  <si>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</si>
  <si>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</si>
  <si>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</si>
  <si>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</si>
  <si>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</si>
  <si>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</si>
  <si>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</si>
  <si>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</si>
  <si>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</si>
  <si>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</si>
  <si>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</si>
  <si>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</si>
  <si>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</si>
  <si>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</si>
  <si>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</si>
  <si>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</si>
  <si>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</si>
  <si>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</si>
  <si>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</si>
  <si>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</si>
  <si>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日光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</si>
  <si>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</si>
  <si>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</si>
  <si>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</si>
  <si>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</si>
  <si>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</si>
  <si>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</si>
  <si>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</si>
  <si>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</si>
  <si>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</si>
  <si>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</si>
  <si>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</si>
  <si>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</si>
  <si>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</si>
  <si>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</si>
  <si>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</si>
  <si>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</si>
  <si>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</si>
  <si>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</si>
  <si>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</si>
  <si>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</si>
  <si>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</si>
  <si>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</si>
  <si>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</si>
  <si>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</si>
  <si>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</si>
  <si>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</si>
  <si>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</si>
  <si>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</si>
  <si>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</si>
  <si>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</si>
  <si>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</si>
  <si>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</si>
  <si>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</si>
  <si>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</si>
  <si>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</si>
  <si>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</si>
  <si>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</si>
  <si>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</si>
  <si>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</si>
  <si>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</si>
  <si>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</si>
  <si>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</si>
  <si>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</si>
  <si>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</si>
  <si>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</si>
  <si>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</si>
  <si>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</si>
  <si>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</si>
  <si>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</si>
  <si>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</si>
  <si>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</si>
  <si>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</si>
  <si>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>平成21年</t>
  </si>
  <si>
    <t>平成22年</t>
  </si>
  <si>
    <t>平成23年</t>
  </si>
  <si>
    <t xml:space="preserve"> -  </t>
  </si>
  <si>
    <t>平成24年</t>
  </si>
  <si>
    <t>年</t>
  </si>
  <si>
    <t>-</t>
  </si>
  <si>
    <t>600本～
3,000本</t>
  </si>
  <si>
    <t>　　第２表　市町村別・年別生しいたけ生産量</t>
  </si>
  <si>
    <t>　　第３表　市町村別特用林産物生産量（生しいたけを除く）</t>
  </si>
  <si>
    <t>15,000個～20,000個</t>
  </si>
  <si>
    <t>平成25年</t>
  </si>
  <si>
    <t xml:space="preserve"> -  </t>
  </si>
  <si>
    <t>（平成25年）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</si>
</sst>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178" fontId="6" fillId="0" borderId="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6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1" fontId="6" fillId="0" borderId="0" xfId="48" applyNumberFormat="1" applyFont="1" applyFill="1" applyBorder="1" applyAlignment="1">
      <alignment/>
    </xf>
    <xf numFmtId="184" fontId="5" fillId="0" borderId="0" xfId="48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38" fontId="7" fillId="0" borderId="12" xfId="48" applyFont="1" applyBorder="1" applyAlignment="1">
      <alignment/>
    </xf>
    <xf numFmtId="184" fontId="7" fillId="0" borderId="13" xfId="48" applyNumberFormat="1" applyFont="1" applyFill="1" applyBorder="1" applyAlignment="1">
      <alignment/>
    </xf>
    <xf numFmtId="184" fontId="7" fillId="0" borderId="14" xfId="48" applyNumberFormat="1" applyFont="1" applyFill="1" applyBorder="1" applyAlignment="1">
      <alignment/>
    </xf>
    <xf numFmtId="38" fontId="7" fillId="0" borderId="10" xfId="48" applyFont="1" applyBorder="1" applyAlignment="1">
      <alignment horizontal="center"/>
    </xf>
    <xf numFmtId="184" fontId="7" fillId="0" borderId="15" xfId="48" applyNumberFormat="1" applyFont="1" applyFill="1" applyBorder="1" applyAlignment="1">
      <alignment horizontal="center"/>
    </xf>
    <xf numFmtId="38" fontId="7" fillId="0" borderId="16" xfId="48" applyFont="1" applyBorder="1" applyAlignment="1">
      <alignment horizontal="left"/>
    </xf>
    <xf numFmtId="38" fontId="7" fillId="0" borderId="11" xfId="48" applyFont="1" applyBorder="1" applyAlignment="1">
      <alignment horizontal="left"/>
    </xf>
    <xf numFmtId="38" fontId="7" fillId="0" borderId="15" xfId="48" applyFont="1" applyFill="1" applyBorder="1" applyAlignment="1">
      <alignment horizontal="left"/>
    </xf>
    <xf numFmtId="38" fontId="7" fillId="0" borderId="15" xfId="48" applyFont="1" applyBorder="1" applyAlignment="1">
      <alignment horizontal="left"/>
    </xf>
    <xf numFmtId="38" fontId="7" fillId="0" borderId="11" xfId="48" applyFont="1" applyFill="1" applyBorder="1" applyAlignment="1">
      <alignment horizontal="left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94" fontId="7" fillId="0" borderId="15" xfId="0" applyNumberFormat="1" applyFont="1" applyBorder="1" applyAlignment="1">
      <alignment horizontal="right" vertical="center" shrinkToFit="1"/>
    </xf>
    <xf numFmtId="194" fontId="7" fillId="0" borderId="11" xfId="48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184" fontId="7" fillId="0" borderId="11" xfId="48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41" fontId="7" fillId="0" borderId="17" xfId="48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94" fontId="7" fillId="0" borderId="0" xfId="0" applyNumberFormat="1" applyFont="1" applyAlignment="1">
      <alignment horizontal="right"/>
    </xf>
    <xf numFmtId="194" fontId="7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6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horizontal="right"/>
    </xf>
    <xf numFmtId="178" fontId="6" fillId="0" borderId="0" xfId="48" applyNumberFormat="1" applyFont="1" applyAlignment="1">
      <alignment/>
    </xf>
    <xf numFmtId="178" fontId="7" fillId="0" borderId="12" xfId="48" applyNumberFormat="1" applyFont="1" applyBorder="1" applyAlignment="1">
      <alignment horizontal="right"/>
    </xf>
    <xf numFmtId="178" fontId="7" fillId="0" borderId="12" xfId="48" applyNumberFormat="1" applyFont="1" applyFill="1" applyBorder="1" applyAlignment="1">
      <alignment horizontal="center" vertical="center" shrinkToFit="1"/>
    </xf>
    <xf numFmtId="178" fontId="7" fillId="0" borderId="18" xfId="48" applyNumberFormat="1" applyFont="1" applyFill="1" applyBorder="1" applyAlignment="1">
      <alignment horizontal="center" vertical="center" shrinkToFit="1"/>
    </xf>
    <xf numFmtId="178" fontId="7" fillId="0" borderId="19" xfId="48" applyNumberFormat="1" applyFont="1" applyBorder="1" applyAlignment="1">
      <alignment/>
    </xf>
    <xf numFmtId="178" fontId="7" fillId="0" borderId="20" xfId="48" applyNumberFormat="1" applyFont="1" applyFill="1" applyBorder="1" applyAlignment="1">
      <alignment horizontal="right" vertical="center"/>
    </xf>
    <xf numFmtId="178" fontId="6" fillId="0" borderId="12" xfId="48" applyNumberFormat="1" applyFont="1" applyFill="1" applyBorder="1" applyAlignment="1">
      <alignment horizontal="center" vertical="center" shrinkToFit="1"/>
    </xf>
    <xf numFmtId="178" fontId="7" fillId="0" borderId="10" xfId="48" applyNumberFormat="1" applyFont="1" applyBorder="1" applyAlignment="1">
      <alignment horizontal="center"/>
    </xf>
    <xf numFmtId="178" fontId="7" fillId="0" borderId="21" xfId="48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center" vertical="center" shrinkToFit="1"/>
    </xf>
    <xf numFmtId="178" fontId="7" fillId="0" borderId="16" xfId="48" applyNumberFormat="1" applyFont="1" applyBorder="1" applyAlignment="1">
      <alignment horizontal="left"/>
    </xf>
    <xf numFmtId="178" fontId="7" fillId="0" borderId="11" xfId="48" applyNumberFormat="1" applyFont="1" applyBorder="1" applyAlignment="1">
      <alignment horizontal="left"/>
    </xf>
    <xf numFmtId="178" fontId="7" fillId="0" borderId="15" xfId="48" applyNumberFormat="1" applyFont="1" applyBorder="1" applyAlignment="1">
      <alignment horizontal="left"/>
    </xf>
    <xf numFmtId="178" fontId="7" fillId="0" borderId="15" xfId="48" applyNumberFormat="1" applyFont="1" applyFill="1" applyBorder="1" applyAlignment="1">
      <alignment/>
    </xf>
    <xf numFmtId="178" fontId="7" fillId="0" borderId="11" xfId="48" applyNumberFormat="1" applyFont="1" applyFill="1" applyBorder="1" applyAlignment="1">
      <alignment horizontal="left"/>
    </xf>
    <xf numFmtId="178" fontId="7" fillId="0" borderId="15" xfId="48" applyNumberFormat="1" applyFont="1" applyFill="1" applyBorder="1" applyAlignment="1">
      <alignment horizontal="left"/>
    </xf>
    <xf numFmtId="178" fontId="7" fillId="0" borderId="15" xfId="0" applyNumberFormat="1" applyFont="1" applyBorder="1" applyAlignment="1">
      <alignment horizontal="center"/>
    </xf>
    <xf numFmtId="178" fontId="6" fillId="0" borderId="0" xfId="48" applyNumberFormat="1" applyFont="1" applyFill="1" applyBorder="1" applyAlignment="1">
      <alignment horizontal="right"/>
    </xf>
    <xf numFmtId="184" fontId="7" fillId="0" borderId="11" xfId="48" applyNumberFormat="1" applyFont="1" applyBorder="1" applyAlignment="1">
      <alignment horizontal="right" vertical="center"/>
    </xf>
    <xf numFmtId="182" fontId="7" fillId="0" borderId="11" xfId="48" applyNumberFormat="1" applyFont="1" applyBorder="1" applyAlignment="1">
      <alignment vertical="center"/>
    </xf>
    <xf numFmtId="184" fontId="7" fillId="0" borderId="11" xfId="48" applyNumberFormat="1" applyFont="1" applyBorder="1" applyAlignment="1" quotePrefix="1">
      <alignment horizontal="right" vertical="center"/>
    </xf>
    <xf numFmtId="182" fontId="7" fillId="0" borderId="11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6" xfId="48" applyNumberFormat="1" applyFont="1" applyFill="1" applyBorder="1" applyAlignment="1">
      <alignment/>
    </xf>
    <xf numFmtId="184" fontId="7" fillId="0" borderId="11" xfId="48" applyNumberFormat="1" applyFont="1" applyFill="1" applyBorder="1" applyAlignment="1">
      <alignment/>
    </xf>
    <xf numFmtId="184" fontId="7" fillId="0" borderId="15" xfId="48" applyNumberFormat="1" applyFont="1" applyFill="1" applyBorder="1" applyAlignment="1">
      <alignment/>
    </xf>
    <xf numFmtId="184" fontId="7" fillId="0" borderId="10" xfId="48" applyNumberFormat="1" applyFont="1" applyFill="1" applyBorder="1" applyAlignment="1">
      <alignment/>
    </xf>
    <xf numFmtId="0" fontId="7" fillId="0" borderId="11" xfId="48" applyNumberFormat="1" applyFont="1" applyBorder="1" applyAlignment="1">
      <alignment horizontal="right" vertical="center"/>
    </xf>
    <xf numFmtId="182" fontId="7" fillId="0" borderId="11" xfId="48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7" fillId="0" borderId="11" xfId="48" applyNumberFormat="1" applyFont="1" applyFill="1" applyBorder="1" applyAlignment="1">
      <alignment horizontal="right"/>
    </xf>
    <xf numFmtId="178" fontId="7" fillId="0" borderId="11" xfId="48" applyNumberFormat="1" applyFont="1" applyFill="1" applyBorder="1" applyAlignment="1">
      <alignment horizontal="right"/>
    </xf>
    <xf numFmtId="178" fontId="7" fillId="0" borderId="16" xfId="48" applyNumberFormat="1" applyFont="1" applyFill="1" applyBorder="1" applyAlignment="1">
      <alignment/>
    </xf>
    <xf numFmtId="178" fontId="7" fillId="0" borderId="11" xfId="48" applyNumberFormat="1" applyFont="1" applyFill="1" applyBorder="1" applyAlignment="1">
      <alignment/>
    </xf>
    <xf numFmtId="178" fontId="7" fillId="0" borderId="15" xfId="48" applyNumberFormat="1" applyFont="1" applyFill="1" applyBorder="1" applyAlignment="1">
      <alignment horizontal="right"/>
    </xf>
    <xf numFmtId="178" fontId="7" fillId="0" borderId="12" xfId="48" applyNumberFormat="1" applyFont="1" applyFill="1" applyBorder="1" applyAlignment="1">
      <alignment/>
    </xf>
    <xf numFmtId="182" fontId="7" fillId="0" borderId="11" xfId="48" applyNumberFormat="1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184" fontId="7" fillId="0" borderId="15" xfId="48" applyNumberFormat="1" applyFont="1" applyFill="1" applyBorder="1" applyAlignment="1">
      <alignment horizontal="right"/>
    </xf>
    <xf numFmtId="178" fontId="7" fillId="0" borderId="10" xfId="48" applyNumberFormat="1" applyFont="1" applyFill="1" applyBorder="1" applyAlignment="1">
      <alignment/>
    </xf>
    <xf numFmtId="182" fontId="7" fillId="0" borderId="11" xfId="48" applyNumberFormat="1" applyFont="1" applyFill="1" applyBorder="1" applyAlignment="1">
      <alignment horizontal="right"/>
    </xf>
    <xf numFmtId="182" fontId="7" fillId="0" borderId="15" xfId="48" applyNumberFormat="1" applyFont="1" applyFill="1" applyBorder="1" applyAlignment="1">
      <alignment/>
    </xf>
    <xf numFmtId="182" fontId="7" fillId="0" borderId="16" xfId="48" applyNumberFormat="1" applyFont="1" applyFill="1" applyBorder="1" applyAlignment="1">
      <alignment/>
    </xf>
    <xf numFmtId="178" fontId="26" fillId="0" borderId="15" xfId="48" applyNumberFormat="1" applyFont="1" applyFill="1" applyBorder="1" applyAlignment="1">
      <alignment horizontal="right"/>
    </xf>
    <xf numFmtId="178" fontId="26" fillId="0" borderId="16" xfId="48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178" fontId="7" fillId="0" borderId="11" xfId="0" applyNumberFormat="1" applyFont="1" applyBorder="1" applyAlignment="1">
      <alignment horizontal="center" vertical="center" wrapText="1" shrinkToFit="1"/>
    </xf>
    <xf numFmtId="178" fontId="7" fillId="0" borderId="12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8" fontId="7" fillId="0" borderId="12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178" fontId="7" fillId="0" borderId="19" xfId="48" applyNumberFormat="1" applyFont="1" applyFill="1" applyBorder="1" applyAlignment="1">
      <alignment horizontal="right" vertical="center"/>
    </xf>
    <xf numFmtId="178" fontId="7" fillId="0" borderId="10" xfId="48" applyNumberFormat="1" applyFont="1" applyFill="1" applyBorder="1" applyAlignment="1">
      <alignment horizontal="right" vertical="center"/>
    </xf>
    <xf numFmtId="178" fontId="7" fillId="0" borderId="19" xfId="48" applyNumberFormat="1" applyFont="1" applyFill="1" applyBorder="1" applyAlignment="1">
      <alignment vertical="center"/>
    </xf>
    <xf numFmtId="178" fontId="7" fillId="0" borderId="10" xfId="48" applyNumberFormat="1" applyFont="1" applyFill="1" applyBorder="1" applyAlignment="1">
      <alignment vertical="center"/>
    </xf>
    <xf numFmtId="178" fontId="7" fillId="0" borderId="18" xfId="48" applyNumberFormat="1" applyFont="1" applyFill="1" applyBorder="1" applyAlignment="1">
      <alignment horizontal="center" vertical="center"/>
    </xf>
    <xf numFmtId="178" fontId="7" fillId="0" borderId="13" xfId="48" applyNumberFormat="1" applyFont="1" applyFill="1" applyBorder="1" applyAlignment="1">
      <alignment horizontal="center" vertical="center"/>
    </xf>
    <xf numFmtId="178" fontId="7" fillId="0" borderId="14" xfId="48" applyNumberFormat="1" applyFont="1" applyFill="1" applyBorder="1" applyAlignment="1">
      <alignment horizontal="center" vertical="center"/>
    </xf>
    <xf numFmtId="178" fontId="7" fillId="0" borderId="11" xfId="48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125" zoomScaleNormal="12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9" customWidth="1"/>
    <col min="8" max="11" width="7.00390625" style="3" customWidth="1"/>
    <col min="12" max="16384" width="9.00390625" style="3" customWidth="1"/>
  </cols>
  <sheetData>
    <row r="1" spans="1:3" ht="19.5" customHeight="1">
      <c r="A1" s="7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7" t="s">
        <v>65</v>
      </c>
      <c r="I3" s="4"/>
      <c r="K3" s="4"/>
    </row>
    <row r="4" spans="1:11" ht="19.5" customHeight="1">
      <c r="A4" s="124" t="s">
        <v>96</v>
      </c>
      <c r="B4" s="119" t="s">
        <v>1</v>
      </c>
      <c r="C4" s="119" t="s">
        <v>2</v>
      </c>
      <c r="D4" s="119" t="s">
        <v>66</v>
      </c>
      <c r="E4" s="119" t="s">
        <v>67</v>
      </c>
      <c r="F4" s="119" t="s">
        <v>68</v>
      </c>
      <c r="G4" s="122" t="s">
        <v>69</v>
      </c>
      <c r="H4" s="119" t="s">
        <v>70</v>
      </c>
      <c r="I4" s="119" t="s">
        <v>3</v>
      </c>
      <c r="J4" s="119" t="s">
        <v>4</v>
      </c>
      <c r="K4" s="119" t="s">
        <v>5</v>
      </c>
    </row>
    <row r="5" spans="1:11" ht="19.5" customHeight="1">
      <c r="A5" s="125"/>
      <c r="B5" s="120"/>
      <c r="C5" s="120"/>
      <c r="D5" s="120"/>
      <c r="E5" s="120"/>
      <c r="F5" s="120"/>
      <c r="G5" s="123"/>
      <c r="H5" s="120"/>
      <c r="I5" s="120"/>
      <c r="J5" s="120"/>
      <c r="K5" s="120"/>
    </row>
    <row r="6" spans="1:11" s="8" customFormat="1" ht="19.5" customHeight="1" thickBot="1">
      <c r="A6" s="36"/>
      <c r="B6" s="62" t="s">
        <v>82</v>
      </c>
      <c r="C6" s="62" t="s">
        <v>82</v>
      </c>
      <c r="D6" s="62" t="s">
        <v>82</v>
      </c>
      <c r="E6" s="62" t="s">
        <v>82</v>
      </c>
      <c r="F6" s="62" t="s">
        <v>82</v>
      </c>
      <c r="G6" s="63" t="s">
        <v>82</v>
      </c>
      <c r="H6" s="62" t="s">
        <v>82</v>
      </c>
      <c r="I6" s="62" t="s">
        <v>83</v>
      </c>
      <c r="J6" s="62" t="s">
        <v>82</v>
      </c>
      <c r="K6" s="62" t="s">
        <v>84</v>
      </c>
    </row>
    <row r="7" spans="1:11" s="8" customFormat="1" ht="19.5" customHeight="1" thickTop="1">
      <c r="A7" s="37" t="s">
        <v>91</v>
      </c>
      <c r="B7" s="38">
        <v>4230</v>
      </c>
      <c r="C7" s="38">
        <v>160</v>
      </c>
      <c r="D7" s="38">
        <v>242</v>
      </c>
      <c r="E7" s="38">
        <v>80</v>
      </c>
      <c r="F7" s="38">
        <v>559</v>
      </c>
      <c r="G7" s="98">
        <v>31.8</v>
      </c>
      <c r="H7" s="39">
        <v>401</v>
      </c>
      <c r="I7" s="38">
        <v>150</v>
      </c>
      <c r="J7" s="40">
        <v>527</v>
      </c>
      <c r="K7" s="38">
        <v>13</v>
      </c>
    </row>
    <row r="8" spans="1:11" s="11" customFormat="1" ht="19.5" customHeight="1">
      <c r="A8" s="41" t="s">
        <v>92</v>
      </c>
      <c r="B8" s="42">
        <v>4146</v>
      </c>
      <c r="C8" s="39">
        <v>162</v>
      </c>
      <c r="D8" s="39">
        <v>225</v>
      </c>
      <c r="E8" s="39">
        <v>75</v>
      </c>
      <c r="F8" s="39">
        <v>596</v>
      </c>
      <c r="G8" s="43">
        <v>29.4</v>
      </c>
      <c r="H8" s="39">
        <v>394</v>
      </c>
      <c r="I8" s="39">
        <v>130</v>
      </c>
      <c r="J8" s="39">
        <v>456</v>
      </c>
      <c r="K8" s="39">
        <v>10</v>
      </c>
    </row>
    <row r="9" spans="1:11" s="11" customFormat="1" ht="19.5" customHeight="1">
      <c r="A9" s="41" t="s">
        <v>93</v>
      </c>
      <c r="B9" s="42">
        <v>3395</v>
      </c>
      <c r="C9" s="39">
        <v>10</v>
      </c>
      <c r="D9" s="39">
        <v>184</v>
      </c>
      <c r="E9" s="39">
        <v>40</v>
      </c>
      <c r="F9" s="39">
        <v>565</v>
      </c>
      <c r="G9" s="43">
        <v>23.2</v>
      </c>
      <c r="H9" s="39">
        <v>242</v>
      </c>
      <c r="I9" s="39">
        <v>120</v>
      </c>
      <c r="J9" s="39">
        <v>315</v>
      </c>
      <c r="K9" s="39">
        <v>10</v>
      </c>
    </row>
    <row r="10" spans="1:11" s="11" customFormat="1" ht="19.5" customHeight="1">
      <c r="A10" s="41" t="s">
        <v>95</v>
      </c>
      <c r="B10" s="42">
        <v>2439</v>
      </c>
      <c r="C10" s="39">
        <v>3</v>
      </c>
      <c r="D10" s="39">
        <v>179</v>
      </c>
      <c r="E10" s="39">
        <v>33</v>
      </c>
      <c r="F10" s="39">
        <v>381</v>
      </c>
      <c r="G10" s="43">
        <v>20.2</v>
      </c>
      <c r="H10" s="39">
        <v>219</v>
      </c>
      <c r="I10" s="39">
        <v>120</v>
      </c>
      <c r="J10" s="39">
        <v>332</v>
      </c>
      <c r="K10" s="39">
        <v>10</v>
      </c>
    </row>
    <row r="11" spans="1:11" s="101" customFormat="1" ht="19.5" customHeight="1">
      <c r="A11" s="41" t="s">
        <v>102</v>
      </c>
      <c r="B11" s="42">
        <v>2174</v>
      </c>
      <c r="C11" s="39">
        <v>3</v>
      </c>
      <c r="D11" s="39">
        <v>123</v>
      </c>
      <c r="E11" s="39">
        <v>46</v>
      </c>
      <c r="F11" s="39">
        <v>393</v>
      </c>
      <c r="G11" s="43">
        <v>20.2</v>
      </c>
      <c r="H11" s="39">
        <v>171</v>
      </c>
      <c r="I11" s="39">
        <v>100</v>
      </c>
      <c r="J11" s="39">
        <v>287</v>
      </c>
      <c r="K11" s="39">
        <v>7</v>
      </c>
    </row>
    <row r="12" spans="1:11" ht="21.75" customHeight="1">
      <c r="A12" s="5"/>
      <c r="B12" s="6"/>
      <c r="C12" s="6"/>
      <c r="D12" s="6"/>
      <c r="E12" s="6"/>
      <c r="F12" s="6"/>
      <c r="G12" s="10"/>
      <c r="H12" s="6"/>
      <c r="I12" s="6"/>
      <c r="J12" s="6"/>
      <c r="K12" s="6"/>
    </row>
    <row r="13" spans="1:11" ht="21.75" customHeight="1">
      <c r="A13" s="2"/>
      <c r="B13" s="2"/>
      <c r="C13" s="2"/>
      <c r="D13" s="2"/>
      <c r="E13" s="2"/>
      <c r="F13" s="2"/>
      <c r="G13" s="121"/>
      <c r="H13" s="121"/>
      <c r="I13" s="121"/>
      <c r="J13" s="121"/>
      <c r="K13" s="121"/>
    </row>
    <row r="16" ht="13.5">
      <c r="G16" s="29"/>
    </row>
  </sheetData>
  <sheetProtection/>
  <mergeCells count="12">
    <mergeCell ref="A4:A5"/>
    <mergeCell ref="H4:H5"/>
    <mergeCell ref="I4:I5"/>
    <mergeCell ref="B4:B5"/>
    <mergeCell ref="C4:C5"/>
    <mergeCell ref="D4:D5"/>
    <mergeCell ref="E4:E5"/>
    <mergeCell ref="G13:K13"/>
    <mergeCell ref="F4:F5"/>
    <mergeCell ref="G4:G5"/>
    <mergeCell ref="J4:J5"/>
    <mergeCell ref="K4:K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25" zoomScaleNormal="125" zoomScaleSheetLayoutView="130" zoomScalePageLayoutView="0" workbookViewId="0" topLeftCell="A1">
      <pane xSplit="1" ySplit="3" topLeftCell="B37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35" sqref="B35"/>
    </sheetView>
  </sheetViews>
  <sheetFormatPr defaultColWidth="9.00390625" defaultRowHeight="12.75" customHeight="1"/>
  <cols>
    <col min="1" max="1" width="16.625" style="12" customWidth="1"/>
    <col min="2" max="3" width="8.50390625" style="12" customWidth="1"/>
    <col min="4" max="5" width="8.50390625" style="13" customWidth="1"/>
    <col min="6" max="8" width="8.50390625" style="14" customWidth="1"/>
    <col min="9" max="9" width="5.625" style="28" customWidth="1"/>
    <col min="10" max="16384" width="9.00390625" style="12" customWidth="1"/>
  </cols>
  <sheetData>
    <row r="1" spans="1:8" ht="19.5" customHeight="1">
      <c r="A1" s="7" t="s">
        <v>99</v>
      </c>
      <c r="F1" s="12"/>
      <c r="G1" s="65"/>
      <c r="H1" s="64" t="s">
        <v>6</v>
      </c>
    </row>
    <row r="2" spans="1:8" ht="19.5" customHeight="1">
      <c r="A2" s="44"/>
      <c r="B2" s="126">
        <v>21</v>
      </c>
      <c r="C2" s="126">
        <v>22</v>
      </c>
      <c r="D2" s="126">
        <v>23</v>
      </c>
      <c r="E2" s="126">
        <v>24</v>
      </c>
      <c r="F2" s="129">
        <v>25</v>
      </c>
      <c r="G2" s="45"/>
      <c r="H2" s="46"/>
    </row>
    <row r="3" spans="1:8" ht="19.5" customHeight="1" thickBot="1">
      <c r="A3" s="47" t="s">
        <v>64</v>
      </c>
      <c r="B3" s="127"/>
      <c r="C3" s="127"/>
      <c r="D3" s="128"/>
      <c r="E3" s="128"/>
      <c r="F3" s="130"/>
      <c r="G3" s="48" t="s">
        <v>7</v>
      </c>
      <c r="H3" s="48" t="s">
        <v>8</v>
      </c>
    </row>
    <row r="4" spans="1:8" ht="19.5" customHeight="1" thickTop="1">
      <c r="A4" s="49" t="s">
        <v>33</v>
      </c>
      <c r="B4" s="94">
        <f>SUM(B5:B6)</f>
        <v>515</v>
      </c>
      <c r="C4" s="94">
        <f>SUM(C5:C6)</f>
        <v>520</v>
      </c>
      <c r="D4" s="94">
        <f>SUM(D5:D6)</f>
        <v>351</v>
      </c>
      <c r="E4" s="94">
        <f>SUM(E5:E6)</f>
        <v>268</v>
      </c>
      <c r="F4" s="94">
        <f>SUM(F5:F6)</f>
        <v>257</v>
      </c>
      <c r="G4" s="104" t="s">
        <v>94</v>
      </c>
      <c r="H4" s="94">
        <f>SUM(H5:H6)</f>
        <v>257</v>
      </c>
    </row>
    <row r="5" spans="1:8" ht="19.5" customHeight="1">
      <c r="A5" s="50" t="s">
        <v>39</v>
      </c>
      <c r="B5" s="95">
        <v>431</v>
      </c>
      <c r="C5" s="95">
        <v>433</v>
      </c>
      <c r="D5" s="95">
        <v>291</v>
      </c>
      <c r="E5" s="95">
        <v>220</v>
      </c>
      <c r="F5" s="95">
        <f>SUM(G5:H5)</f>
        <v>219</v>
      </c>
      <c r="G5" s="104" t="s">
        <v>94</v>
      </c>
      <c r="H5" s="95">
        <v>219</v>
      </c>
    </row>
    <row r="6" spans="1:8" ht="19.5" customHeight="1" thickBot="1">
      <c r="A6" s="52" t="s">
        <v>40</v>
      </c>
      <c r="B6" s="96">
        <v>84</v>
      </c>
      <c r="C6" s="96">
        <v>87</v>
      </c>
      <c r="D6" s="96">
        <v>60</v>
      </c>
      <c r="E6" s="96">
        <v>48</v>
      </c>
      <c r="F6" s="96">
        <f>SUM(G6:H6)</f>
        <v>38</v>
      </c>
      <c r="G6" s="112" t="s">
        <v>94</v>
      </c>
      <c r="H6" s="96">
        <v>38</v>
      </c>
    </row>
    <row r="7" spans="1:8" ht="19.5" customHeight="1" thickTop="1">
      <c r="A7" s="49" t="s">
        <v>34</v>
      </c>
      <c r="B7" s="94">
        <v>850</v>
      </c>
      <c r="C7" s="94">
        <v>748</v>
      </c>
      <c r="D7" s="94">
        <f>SUM(D8:D14)</f>
        <v>717</v>
      </c>
      <c r="E7" s="94">
        <f>SUM(E8:E14)</f>
        <v>506</v>
      </c>
      <c r="F7" s="94">
        <f>SUM(F8:F14)</f>
        <v>424</v>
      </c>
      <c r="G7" s="94">
        <f>SUM(G8:G14)</f>
        <v>7</v>
      </c>
      <c r="H7" s="94">
        <f>SUM(H8:H14)</f>
        <v>417</v>
      </c>
    </row>
    <row r="8" spans="1:8" ht="19.5" customHeight="1">
      <c r="A8" s="50" t="s">
        <v>41</v>
      </c>
      <c r="B8" s="95">
        <v>572</v>
      </c>
      <c r="C8" s="95">
        <v>511</v>
      </c>
      <c r="D8" s="95">
        <v>492</v>
      </c>
      <c r="E8" s="95">
        <v>367</v>
      </c>
      <c r="F8" s="95">
        <f aca="true" t="shared" si="0" ref="F8:F14">SUM(G8:H8)</f>
        <v>315</v>
      </c>
      <c r="G8" s="95">
        <v>7</v>
      </c>
      <c r="H8" s="95">
        <v>308</v>
      </c>
    </row>
    <row r="9" spans="1:8" ht="19.5" customHeight="1">
      <c r="A9" s="50" t="s">
        <v>42</v>
      </c>
      <c r="B9" s="95">
        <v>84</v>
      </c>
      <c r="C9" s="95">
        <v>75</v>
      </c>
      <c r="D9" s="95">
        <v>55</v>
      </c>
      <c r="E9" s="95">
        <v>39</v>
      </c>
      <c r="F9" s="95">
        <f t="shared" si="0"/>
        <v>50</v>
      </c>
      <c r="G9" s="104" t="s">
        <v>94</v>
      </c>
      <c r="H9" s="95">
        <v>50</v>
      </c>
    </row>
    <row r="10" spans="1:8" ht="19.5" customHeight="1">
      <c r="A10" s="50" t="s">
        <v>43</v>
      </c>
      <c r="B10" s="95">
        <v>3</v>
      </c>
      <c r="C10" s="95">
        <v>3</v>
      </c>
      <c r="D10" s="95">
        <v>1</v>
      </c>
      <c r="E10" s="104" t="s">
        <v>94</v>
      </c>
      <c r="F10" s="104" t="s">
        <v>94</v>
      </c>
      <c r="G10" s="104" t="s">
        <v>94</v>
      </c>
      <c r="H10" s="104" t="s">
        <v>94</v>
      </c>
    </row>
    <row r="11" spans="1:8" ht="19.5" customHeight="1">
      <c r="A11" s="50" t="s">
        <v>44</v>
      </c>
      <c r="B11" s="95">
        <v>14</v>
      </c>
      <c r="C11" s="95">
        <v>12</v>
      </c>
      <c r="D11" s="95">
        <v>10</v>
      </c>
      <c r="E11" s="95">
        <v>4</v>
      </c>
      <c r="F11" s="95">
        <f t="shared" si="0"/>
        <v>1</v>
      </c>
      <c r="G11" s="104" t="s">
        <v>94</v>
      </c>
      <c r="H11" s="104">
        <v>1</v>
      </c>
    </row>
    <row r="12" spans="1:8" ht="19.5" customHeight="1">
      <c r="A12" s="50" t="s">
        <v>45</v>
      </c>
      <c r="B12" s="95">
        <v>45</v>
      </c>
      <c r="C12" s="95">
        <v>41</v>
      </c>
      <c r="D12" s="95">
        <v>55</v>
      </c>
      <c r="E12" s="95">
        <v>23</v>
      </c>
      <c r="F12" s="95">
        <f t="shared" si="0"/>
        <v>17</v>
      </c>
      <c r="G12" s="104" t="s">
        <v>94</v>
      </c>
      <c r="H12" s="95">
        <v>17</v>
      </c>
    </row>
    <row r="13" spans="1:8" ht="19.5" customHeight="1">
      <c r="A13" s="50" t="s">
        <v>46</v>
      </c>
      <c r="B13" s="95">
        <v>12</v>
      </c>
      <c r="C13" s="95">
        <v>12</v>
      </c>
      <c r="D13" s="95">
        <v>1</v>
      </c>
      <c r="E13" s="104" t="s">
        <v>94</v>
      </c>
      <c r="F13" s="104" t="s">
        <v>94</v>
      </c>
      <c r="G13" s="104" t="s">
        <v>94</v>
      </c>
      <c r="H13" s="104" t="s">
        <v>94</v>
      </c>
    </row>
    <row r="14" spans="1:8" ht="19.5" customHeight="1" thickBot="1">
      <c r="A14" s="52" t="s">
        <v>47</v>
      </c>
      <c r="B14" s="96">
        <v>121</v>
      </c>
      <c r="C14" s="96">
        <v>93</v>
      </c>
      <c r="D14" s="96">
        <v>103</v>
      </c>
      <c r="E14" s="96">
        <v>73</v>
      </c>
      <c r="F14" s="96">
        <f t="shared" si="0"/>
        <v>41</v>
      </c>
      <c r="G14" s="112" t="s">
        <v>94</v>
      </c>
      <c r="H14" s="96">
        <v>41</v>
      </c>
    </row>
    <row r="15" spans="1:9" ht="19.5" customHeight="1" thickTop="1">
      <c r="A15" s="49" t="s">
        <v>35</v>
      </c>
      <c r="B15" s="94">
        <f>SUM(B16:B20)</f>
        <v>1074</v>
      </c>
      <c r="C15" s="94">
        <v>1055</v>
      </c>
      <c r="D15" s="94">
        <f>SUM(D16:D20)</f>
        <v>615</v>
      </c>
      <c r="E15" s="94">
        <v>435</v>
      </c>
      <c r="F15" s="94">
        <f>SUM(F16:F20)</f>
        <v>381.5</v>
      </c>
      <c r="G15" s="94">
        <f>SUM(G16:G20)</f>
        <v>1.5</v>
      </c>
      <c r="H15" s="94">
        <f>SUM(H16:H20)</f>
        <v>380</v>
      </c>
      <c r="I15" s="31"/>
    </row>
    <row r="16" spans="1:8" ht="19.5" customHeight="1">
      <c r="A16" s="53" t="s">
        <v>48</v>
      </c>
      <c r="B16" s="95">
        <v>474</v>
      </c>
      <c r="C16" s="95">
        <v>477</v>
      </c>
      <c r="D16" s="95">
        <v>226</v>
      </c>
      <c r="E16" s="95">
        <v>152</v>
      </c>
      <c r="F16" s="95">
        <f>SUM(G16:H16)</f>
        <v>115</v>
      </c>
      <c r="G16" s="104" t="s">
        <v>94</v>
      </c>
      <c r="H16" s="95">
        <v>115</v>
      </c>
    </row>
    <row r="17" spans="1:8" ht="19.5" customHeight="1">
      <c r="A17" s="53" t="s">
        <v>49</v>
      </c>
      <c r="B17" s="95">
        <v>193</v>
      </c>
      <c r="C17" s="95">
        <v>193</v>
      </c>
      <c r="D17" s="95">
        <v>83</v>
      </c>
      <c r="E17" s="95">
        <v>44</v>
      </c>
      <c r="F17" s="95">
        <f>SUM(G17:H17)</f>
        <v>34</v>
      </c>
      <c r="G17" s="104" t="s">
        <v>94</v>
      </c>
      <c r="H17" s="95">
        <v>34</v>
      </c>
    </row>
    <row r="18" spans="1:8" ht="19.5" customHeight="1">
      <c r="A18" s="53" t="s">
        <v>50</v>
      </c>
      <c r="B18" s="95">
        <v>69</v>
      </c>
      <c r="C18" s="95">
        <v>60</v>
      </c>
      <c r="D18" s="95">
        <v>33</v>
      </c>
      <c r="E18" s="95">
        <v>23</v>
      </c>
      <c r="F18" s="95">
        <f>SUM(G18:H18)</f>
        <v>23.5</v>
      </c>
      <c r="G18" s="95">
        <v>1.5</v>
      </c>
      <c r="H18" s="95">
        <v>22</v>
      </c>
    </row>
    <row r="19" spans="1:8" ht="19.5" customHeight="1">
      <c r="A19" s="50" t="s">
        <v>51</v>
      </c>
      <c r="B19" s="95">
        <v>17</v>
      </c>
      <c r="C19" s="95">
        <v>25</v>
      </c>
      <c r="D19" s="95">
        <v>26</v>
      </c>
      <c r="E19" s="95">
        <v>2</v>
      </c>
      <c r="F19" s="95">
        <f>SUM(G19:H19)</f>
        <v>0</v>
      </c>
      <c r="G19" s="104" t="s">
        <v>94</v>
      </c>
      <c r="H19" s="104" t="s">
        <v>94</v>
      </c>
    </row>
    <row r="20" spans="1:8" ht="19.5" customHeight="1" thickBot="1">
      <c r="A20" s="51" t="s">
        <v>52</v>
      </c>
      <c r="B20" s="96">
        <v>321</v>
      </c>
      <c r="C20" s="96">
        <v>299</v>
      </c>
      <c r="D20" s="96">
        <v>247</v>
      </c>
      <c r="E20" s="96">
        <v>215</v>
      </c>
      <c r="F20" s="96">
        <f>SUM(G20:H20)</f>
        <v>209</v>
      </c>
      <c r="G20" s="112" t="s">
        <v>94</v>
      </c>
      <c r="H20" s="96">
        <v>209</v>
      </c>
    </row>
    <row r="21" spans="1:8" ht="19.5" customHeight="1" thickTop="1">
      <c r="A21" s="49" t="s">
        <v>36</v>
      </c>
      <c r="B21" s="94">
        <f>SUM(B22:B28)</f>
        <v>870</v>
      </c>
      <c r="C21" s="94">
        <f>SUM(C22:C28)</f>
        <v>937</v>
      </c>
      <c r="D21" s="94">
        <v>928</v>
      </c>
      <c r="E21" s="94">
        <v>615</v>
      </c>
      <c r="F21" s="94">
        <f>SUM(F22:F28)</f>
        <v>631.1999999999999</v>
      </c>
      <c r="G21" s="94">
        <f>SUM(G22:G28)</f>
        <v>41.400000000000006</v>
      </c>
      <c r="H21" s="94">
        <f>SUM(H22:H28)</f>
        <v>589.8000000000001</v>
      </c>
    </row>
    <row r="22" spans="1:8" ht="19.5" customHeight="1">
      <c r="A22" s="50" t="s">
        <v>53</v>
      </c>
      <c r="B22" s="95">
        <v>84</v>
      </c>
      <c r="C22" s="95">
        <v>77</v>
      </c>
      <c r="D22" s="95">
        <v>81</v>
      </c>
      <c r="E22" s="95">
        <v>25</v>
      </c>
      <c r="F22" s="95">
        <f aca="true" t="shared" si="1" ref="F22:F28">SUM(G22:H22)</f>
        <v>17.8</v>
      </c>
      <c r="G22" s="95">
        <v>2.8</v>
      </c>
      <c r="H22" s="95">
        <v>15</v>
      </c>
    </row>
    <row r="23" spans="1:8" ht="19.5" customHeight="1">
      <c r="A23" s="50" t="s">
        <v>54</v>
      </c>
      <c r="B23" s="95">
        <v>267</v>
      </c>
      <c r="C23" s="95">
        <v>346</v>
      </c>
      <c r="D23" s="95">
        <v>334</v>
      </c>
      <c r="E23" s="95">
        <v>252</v>
      </c>
      <c r="F23" s="95">
        <f t="shared" si="1"/>
        <v>308</v>
      </c>
      <c r="G23" s="95">
        <f>2.7+5.6</f>
        <v>8.3</v>
      </c>
      <c r="H23" s="95">
        <f>93.7+206</f>
        <v>299.7</v>
      </c>
    </row>
    <row r="24" spans="1:8" ht="19.5" customHeight="1">
      <c r="A24" s="53" t="s">
        <v>55</v>
      </c>
      <c r="B24" s="95">
        <v>80</v>
      </c>
      <c r="C24" s="95">
        <v>77</v>
      </c>
      <c r="D24" s="95">
        <v>78</v>
      </c>
      <c r="E24" s="95">
        <v>29</v>
      </c>
      <c r="F24" s="95">
        <f t="shared" si="1"/>
        <v>12.5</v>
      </c>
      <c r="G24" s="95">
        <v>9.5</v>
      </c>
      <c r="H24" s="95">
        <v>3</v>
      </c>
    </row>
    <row r="25" spans="1:8" ht="19.5" customHeight="1">
      <c r="A25" s="50" t="s">
        <v>56</v>
      </c>
      <c r="B25" s="95">
        <v>57</v>
      </c>
      <c r="C25" s="95">
        <v>57</v>
      </c>
      <c r="D25" s="95">
        <v>55</v>
      </c>
      <c r="E25" s="95">
        <v>23</v>
      </c>
      <c r="F25" s="95">
        <f t="shared" si="1"/>
        <v>40.7</v>
      </c>
      <c r="G25" s="95">
        <v>11.1</v>
      </c>
      <c r="H25" s="95">
        <v>29.6</v>
      </c>
    </row>
    <row r="26" spans="1:8" ht="19.5" customHeight="1">
      <c r="A26" s="50" t="s">
        <v>57</v>
      </c>
      <c r="B26" s="95">
        <v>37</v>
      </c>
      <c r="C26" s="95">
        <v>49</v>
      </c>
      <c r="D26" s="95">
        <v>62</v>
      </c>
      <c r="E26" s="95">
        <v>45</v>
      </c>
      <c r="F26" s="95">
        <f t="shared" si="1"/>
        <v>36.4</v>
      </c>
      <c r="G26" s="104" t="s">
        <v>94</v>
      </c>
      <c r="H26" s="95">
        <v>36.4</v>
      </c>
    </row>
    <row r="27" spans="1:8" ht="19.5" customHeight="1">
      <c r="A27" s="50" t="s">
        <v>58</v>
      </c>
      <c r="B27" s="95">
        <v>144</v>
      </c>
      <c r="C27" s="95">
        <v>139</v>
      </c>
      <c r="D27" s="95">
        <v>145</v>
      </c>
      <c r="E27" s="95">
        <v>128</v>
      </c>
      <c r="F27" s="95">
        <f t="shared" si="1"/>
        <v>140.5</v>
      </c>
      <c r="G27" s="104" t="s">
        <v>94</v>
      </c>
      <c r="H27" s="95">
        <v>140.5</v>
      </c>
    </row>
    <row r="28" spans="1:8" ht="19.5" customHeight="1" thickBot="1">
      <c r="A28" s="52" t="s">
        <v>59</v>
      </c>
      <c r="B28" s="96">
        <v>201</v>
      </c>
      <c r="C28" s="96">
        <v>192</v>
      </c>
      <c r="D28" s="96">
        <v>174</v>
      </c>
      <c r="E28" s="96">
        <v>114</v>
      </c>
      <c r="F28" s="96">
        <f t="shared" si="1"/>
        <v>75.3</v>
      </c>
      <c r="G28" s="96">
        <v>9.7</v>
      </c>
      <c r="H28" s="96">
        <v>65.6</v>
      </c>
    </row>
    <row r="29" spans="1:9" ht="19.5" customHeight="1" thickTop="1">
      <c r="A29" s="49" t="s">
        <v>37</v>
      </c>
      <c r="B29" s="94">
        <f aca="true" t="shared" si="2" ref="B29:H29">SUM(B30:B33)</f>
        <v>921</v>
      </c>
      <c r="C29" s="94">
        <f t="shared" si="2"/>
        <v>886</v>
      </c>
      <c r="D29" s="94">
        <f t="shared" si="2"/>
        <v>784</v>
      </c>
      <c r="E29" s="94">
        <f t="shared" si="2"/>
        <v>615</v>
      </c>
      <c r="F29" s="94">
        <f t="shared" si="2"/>
        <v>480.3</v>
      </c>
      <c r="G29" s="94">
        <f t="shared" si="2"/>
        <v>6.3</v>
      </c>
      <c r="H29" s="94">
        <f t="shared" si="2"/>
        <v>474</v>
      </c>
      <c r="I29" s="31"/>
    </row>
    <row r="30" spans="1:9" ht="19.5" customHeight="1">
      <c r="A30" s="50" t="s">
        <v>60</v>
      </c>
      <c r="B30" s="95">
        <v>258</v>
      </c>
      <c r="C30" s="95">
        <v>248</v>
      </c>
      <c r="D30" s="95">
        <v>210</v>
      </c>
      <c r="E30" s="95">
        <v>128</v>
      </c>
      <c r="F30" s="95">
        <f>SUM(G30:H30)</f>
        <v>157.6</v>
      </c>
      <c r="G30" s="104">
        <v>0.6</v>
      </c>
      <c r="H30" s="95">
        <v>157</v>
      </c>
      <c r="I30" s="31"/>
    </row>
    <row r="31" spans="1:9" ht="19.5" customHeight="1">
      <c r="A31" s="50" t="s">
        <v>61</v>
      </c>
      <c r="B31" s="95">
        <v>474</v>
      </c>
      <c r="C31" s="95">
        <v>456</v>
      </c>
      <c r="D31" s="95">
        <v>396</v>
      </c>
      <c r="E31" s="95">
        <v>342</v>
      </c>
      <c r="F31" s="95">
        <f>SUM(G31:H31)</f>
        <v>219</v>
      </c>
      <c r="G31" s="104" t="s">
        <v>94</v>
      </c>
      <c r="H31" s="95">
        <v>219</v>
      </c>
      <c r="I31" s="31"/>
    </row>
    <row r="32" spans="1:9" ht="19.5" customHeight="1">
      <c r="A32" s="50" t="s">
        <v>62</v>
      </c>
      <c r="B32" s="95">
        <v>26</v>
      </c>
      <c r="C32" s="95">
        <v>25</v>
      </c>
      <c r="D32" s="95">
        <v>48</v>
      </c>
      <c r="E32" s="95">
        <v>40</v>
      </c>
      <c r="F32" s="95">
        <f>SUM(G32:H32)</f>
        <v>35</v>
      </c>
      <c r="G32" s="104" t="s">
        <v>94</v>
      </c>
      <c r="H32" s="95">
        <v>35</v>
      </c>
      <c r="I32" s="31"/>
    </row>
    <row r="33" spans="1:9" ht="19.5" customHeight="1" thickBot="1">
      <c r="A33" s="52" t="s">
        <v>63</v>
      </c>
      <c r="B33" s="96">
        <v>163</v>
      </c>
      <c r="C33" s="96">
        <v>157</v>
      </c>
      <c r="D33" s="96">
        <v>130</v>
      </c>
      <c r="E33" s="96">
        <v>105</v>
      </c>
      <c r="F33" s="96">
        <f>SUM(G33:H33)</f>
        <v>68.7</v>
      </c>
      <c r="G33" s="96">
        <v>5.7</v>
      </c>
      <c r="H33" s="96">
        <v>63</v>
      </c>
      <c r="I33" s="31"/>
    </row>
    <row r="34" spans="1:9" ht="19.5" customHeight="1" thickBot="1" thickTop="1">
      <c r="A34" s="47" t="s">
        <v>16</v>
      </c>
      <c r="B34" s="97">
        <f>SUM(B4,B7,B15,B21,B29)</f>
        <v>4230</v>
      </c>
      <c r="C34" s="97">
        <f>SUM(C4,C7,C15,C21,C29)</f>
        <v>4146</v>
      </c>
      <c r="D34" s="97">
        <f>SUM(D4,D7,D15,D21,D29)</f>
        <v>3395</v>
      </c>
      <c r="E34" s="97">
        <f>SUM(E4,E7,E15,E21,E29)</f>
        <v>2439</v>
      </c>
      <c r="F34" s="97">
        <f>SUM(F4,F7,F15,F21,F29)</f>
        <v>2174</v>
      </c>
      <c r="G34" s="97">
        <v>55</v>
      </c>
      <c r="H34" s="97">
        <v>2117</v>
      </c>
      <c r="I34" s="30"/>
    </row>
    <row r="35" spans="1:9" ht="12.75" customHeight="1" thickTop="1">
      <c r="A35" s="28"/>
      <c r="B35" s="31"/>
      <c r="C35" s="31"/>
      <c r="D35" s="31"/>
      <c r="E35" s="31"/>
      <c r="F35" s="34"/>
      <c r="G35" s="34"/>
      <c r="H35" s="34"/>
      <c r="I35" s="31"/>
    </row>
  </sheetData>
  <sheetProtection/>
  <mergeCells count="5">
    <mergeCell ref="C2:C3"/>
    <mergeCell ref="E2:E3"/>
    <mergeCell ref="B2:B3"/>
    <mergeCell ref="F2:F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125" zoomScaleNormal="125" zoomScaleSheetLayoutView="85" zoomScalePageLayoutView="0" workbookViewId="0" topLeftCell="A1">
      <pane xSplit="1" ySplit="4" topLeftCell="B2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B24" sqref="B24:K24"/>
    </sheetView>
  </sheetViews>
  <sheetFormatPr defaultColWidth="9.00390625" defaultRowHeight="12.75" customHeight="1"/>
  <cols>
    <col min="1" max="1" width="12.00390625" style="71" customWidth="1"/>
    <col min="2" max="12" width="5.75390625" style="69" customWidth="1"/>
    <col min="13" max="13" width="5.75390625" style="70" customWidth="1"/>
    <col min="14" max="14" width="5.75390625" style="69" customWidth="1"/>
    <col min="15" max="15" width="5.625" style="71" customWidth="1"/>
    <col min="16" max="16384" width="9.00390625" style="71" customWidth="1"/>
  </cols>
  <sheetData>
    <row r="1" spans="1:14" ht="19.5" customHeight="1">
      <c r="A1" s="68" t="s">
        <v>100</v>
      </c>
      <c r="N1" s="70" t="s">
        <v>104</v>
      </c>
    </row>
    <row r="2" spans="1:14" ht="19.5" customHeight="1">
      <c r="A2" s="72" t="s">
        <v>13</v>
      </c>
      <c r="B2" s="73" t="s">
        <v>2</v>
      </c>
      <c r="C2" s="74" t="s">
        <v>66</v>
      </c>
      <c r="D2" s="73" t="s">
        <v>67</v>
      </c>
      <c r="E2" s="73" t="s">
        <v>68</v>
      </c>
      <c r="F2" s="73" t="s">
        <v>71</v>
      </c>
      <c r="G2" s="73" t="s">
        <v>3</v>
      </c>
      <c r="H2" s="73" t="s">
        <v>17</v>
      </c>
      <c r="I2" s="73" t="s">
        <v>18</v>
      </c>
      <c r="J2" s="73" t="s">
        <v>69</v>
      </c>
      <c r="K2" s="73" t="s">
        <v>70</v>
      </c>
      <c r="L2" s="135" t="s">
        <v>4</v>
      </c>
      <c r="M2" s="136"/>
      <c r="N2" s="137"/>
    </row>
    <row r="3" spans="1:14" ht="19.5" customHeight="1">
      <c r="A3" s="75"/>
      <c r="B3" s="131" t="s">
        <v>72</v>
      </c>
      <c r="C3" s="131" t="s">
        <v>72</v>
      </c>
      <c r="D3" s="131" t="s">
        <v>72</v>
      </c>
      <c r="E3" s="131" t="s">
        <v>72</v>
      </c>
      <c r="F3" s="131" t="s">
        <v>72</v>
      </c>
      <c r="G3" s="131" t="s">
        <v>73</v>
      </c>
      <c r="H3" s="133" t="s">
        <v>19</v>
      </c>
      <c r="I3" s="131" t="s">
        <v>74</v>
      </c>
      <c r="J3" s="131" t="s">
        <v>72</v>
      </c>
      <c r="K3" s="131" t="s">
        <v>72</v>
      </c>
      <c r="L3" s="76"/>
      <c r="M3" s="77" t="s">
        <v>20</v>
      </c>
      <c r="N3" s="138" t="s">
        <v>21</v>
      </c>
    </row>
    <row r="4" spans="1:14" ht="19.5" customHeight="1" thickBot="1">
      <c r="A4" s="78" t="s">
        <v>64</v>
      </c>
      <c r="B4" s="132"/>
      <c r="C4" s="132"/>
      <c r="D4" s="132"/>
      <c r="E4" s="132"/>
      <c r="F4" s="132"/>
      <c r="G4" s="132"/>
      <c r="H4" s="134"/>
      <c r="I4" s="132"/>
      <c r="J4" s="132"/>
      <c r="K4" s="132"/>
      <c r="L4" s="79" t="s">
        <v>72</v>
      </c>
      <c r="M4" s="80" t="s">
        <v>22</v>
      </c>
      <c r="N4" s="139"/>
    </row>
    <row r="5" spans="1:14" ht="19.5" customHeight="1" thickTop="1">
      <c r="A5" s="81" t="s">
        <v>75</v>
      </c>
      <c r="B5" s="105" t="s">
        <v>94</v>
      </c>
      <c r="C5" s="106">
        <f aca="true" t="shared" si="0" ref="C5:N5">SUM(C6:C7)</f>
        <v>3</v>
      </c>
      <c r="D5" s="106">
        <f t="shared" si="0"/>
        <v>11.8</v>
      </c>
      <c r="E5" s="106">
        <f t="shared" si="0"/>
        <v>80.5</v>
      </c>
      <c r="F5" s="105" t="s">
        <v>94</v>
      </c>
      <c r="G5" s="105" t="s">
        <v>94</v>
      </c>
      <c r="H5" s="106">
        <f t="shared" si="0"/>
        <v>0.5</v>
      </c>
      <c r="I5" s="105" t="s">
        <v>94</v>
      </c>
      <c r="J5" s="106">
        <f t="shared" si="0"/>
        <v>15.9</v>
      </c>
      <c r="K5" s="106">
        <f t="shared" si="0"/>
        <v>14</v>
      </c>
      <c r="L5" s="106">
        <f t="shared" si="0"/>
        <v>44.3</v>
      </c>
      <c r="M5" s="106">
        <f t="shared" si="0"/>
        <v>34.3</v>
      </c>
      <c r="N5" s="106">
        <f t="shared" si="0"/>
        <v>10</v>
      </c>
    </row>
    <row r="6" spans="1:14" ht="19.5" customHeight="1">
      <c r="A6" s="82" t="s">
        <v>39</v>
      </c>
      <c r="B6" s="105" t="s">
        <v>94</v>
      </c>
      <c r="C6" s="105" t="s">
        <v>94</v>
      </c>
      <c r="D6" s="105">
        <v>2</v>
      </c>
      <c r="E6" s="107">
        <v>45</v>
      </c>
      <c r="F6" s="105" t="s">
        <v>94</v>
      </c>
      <c r="G6" s="105" t="s">
        <v>94</v>
      </c>
      <c r="H6" s="105" t="s">
        <v>94</v>
      </c>
      <c r="I6" s="105" t="s">
        <v>94</v>
      </c>
      <c r="J6" s="107">
        <v>0.8</v>
      </c>
      <c r="K6" s="107">
        <v>14</v>
      </c>
      <c r="L6" s="107">
        <f>SUM(M6:N6)</f>
        <v>23</v>
      </c>
      <c r="M6" s="105">
        <v>13</v>
      </c>
      <c r="N6" s="105">
        <v>10</v>
      </c>
    </row>
    <row r="7" spans="1:14" ht="19.5" customHeight="1" thickBot="1">
      <c r="A7" s="83" t="s">
        <v>40</v>
      </c>
      <c r="B7" s="108" t="s">
        <v>94</v>
      </c>
      <c r="C7" s="84">
        <v>3</v>
      </c>
      <c r="D7" s="84">
        <v>9.8</v>
      </c>
      <c r="E7" s="84">
        <v>35.5</v>
      </c>
      <c r="F7" s="108" t="s">
        <v>94</v>
      </c>
      <c r="G7" s="108" t="s">
        <v>94</v>
      </c>
      <c r="H7" s="84">
        <v>0.5</v>
      </c>
      <c r="I7" s="108" t="s">
        <v>94</v>
      </c>
      <c r="J7" s="84">
        <v>15.1</v>
      </c>
      <c r="K7" s="108" t="s">
        <v>94</v>
      </c>
      <c r="L7" s="84">
        <f>SUM(M7:N7)</f>
        <v>21.3</v>
      </c>
      <c r="M7" s="108">
        <v>21.3</v>
      </c>
      <c r="N7" s="108" t="s">
        <v>94</v>
      </c>
    </row>
    <row r="8" spans="1:14" ht="19.5" customHeight="1" thickTop="1">
      <c r="A8" s="81" t="s">
        <v>76</v>
      </c>
      <c r="B8" s="105" t="s">
        <v>94</v>
      </c>
      <c r="C8" s="106">
        <f aca="true" t="shared" si="1" ref="C8:N8">SUM(C9:C15)</f>
        <v>20.150000000000002</v>
      </c>
      <c r="D8" s="106">
        <f t="shared" si="1"/>
        <v>2.85</v>
      </c>
      <c r="E8" s="106">
        <f t="shared" si="1"/>
        <v>2.4000000000000004</v>
      </c>
      <c r="F8" s="105" t="s">
        <v>94</v>
      </c>
      <c r="G8" s="105" t="s">
        <v>94</v>
      </c>
      <c r="H8" s="106">
        <f t="shared" si="1"/>
        <v>0.8</v>
      </c>
      <c r="I8" s="105" t="s">
        <v>94</v>
      </c>
      <c r="J8" s="105" t="s">
        <v>94</v>
      </c>
      <c r="K8" s="106">
        <f t="shared" si="1"/>
        <v>70.3</v>
      </c>
      <c r="L8" s="106">
        <f t="shared" si="1"/>
        <v>107.6</v>
      </c>
      <c r="M8" s="106">
        <f t="shared" si="1"/>
        <v>99.6</v>
      </c>
      <c r="N8" s="106">
        <f t="shared" si="1"/>
        <v>8</v>
      </c>
    </row>
    <row r="9" spans="1:14" ht="19.5" customHeight="1">
      <c r="A9" s="82" t="s">
        <v>41</v>
      </c>
      <c r="B9" s="105" t="s">
        <v>94</v>
      </c>
      <c r="C9" s="107">
        <v>2.6</v>
      </c>
      <c r="D9" s="107">
        <v>1.4</v>
      </c>
      <c r="E9" s="107">
        <v>0.2</v>
      </c>
      <c r="F9" s="105" t="s">
        <v>94</v>
      </c>
      <c r="G9" s="105" t="s">
        <v>94</v>
      </c>
      <c r="H9" s="107">
        <v>0.8</v>
      </c>
      <c r="I9" s="105" t="s">
        <v>94</v>
      </c>
      <c r="J9" s="105" t="s">
        <v>94</v>
      </c>
      <c r="K9" s="107">
        <v>54</v>
      </c>
      <c r="L9" s="105" t="s">
        <v>94</v>
      </c>
      <c r="M9" s="105" t="s">
        <v>94</v>
      </c>
      <c r="N9" s="105" t="s">
        <v>94</v>
      </c>
    </row>
    <row r="10" spans="1:14" ht="19.5" customHeight="1">
      <c r="A10" s="82" t="s">
        <v>42</v>
      </c>
      <c r="B10" s="105" t="s">
        <v>94</v>
      </c>
      <c r="C10" s="105" t="s">
        <v>94</v>
      </c>
      <c r="D10" s="107">
        <v>0.1</v>
      </c>
      <c r="E10" s="105">
        <v>0.1</v>
      </c>
      <c r="F10" s="105" t="s">
        <v>94</v>
      </c>
      <c r="G10" s="105" t="s">
        <v>94</v>
      </c>
      <c r="H10" s="105" t="s">
        <v>94</v>
      </c>
      <c r="I10" s="105" t="s">
        <v>94</v>
      </c>
      <c r="J10" s="105" t="s">
        <v>94</v>
      </c>
      <c r="K10" s="107">
        <v>2.8</v>
      </c>
      <c r="L10" s="105" t="s">
        <v>94</v>
      </c>
      <c r="M10" s="105" t="s">
        <v>94</v>
      </c>
      <c r="N10" s="105" t="s">
        <v>94</v>
      </c>
    </row>
    <row r="11" spans="1:14" ht="19.5" customHeight="1">
      <c r="A11" s="82" t="s">
        <v>43</v>
      </c>
      <c r="B11" s="105" t="s">
        <v>94</v>
      </c>
      <c r="C11" s="105" t="s">
        <v>94</v>
      </c>
      <c r="D11" s="105" t="s">
        <v>94</v>
      </c>
      <c r="E11" s="105" t="s">
        <v>103</v>
      </c>
      <c r="F11" s="105" t="s">
        <v>94</v>
      </c>
      <c r="G11" s="105" t="s">
        <v>94</v>
      </c>
      <c r="H11" s="105" t="s">
        <v>94</v>
      </c>
      <c r="I11" s="105" t="s">
        <v>94</v>
      </c>
      <c r="J11" s="105" t="s">
        <v>94</v>
      </c>
      <c r="K11" s="107">
        <v>0.5</v>
      </c>
      <c r="L11" s="105" t="s">
        <v>94</v>
      </c>
      <c r="M11" s="105" t="s">
        <v>94</v>
      </c>
      <c r="N11" s="105" t="s">
        <v>94</v>
      </c>
    </row>
    <row r="12" spans="1:14" ht="19.5" customHeight="1">
      <c r="A12" s="82" t="s">
        <v>44</v>
      </c>
      <c r="B12" s="105" t="s">
        <v>94</v>
      </c>
      <c r="C12" s="105">
        <v>0.2</v>
      </c>
      <c r="D12" s="107">
        <v>0.5</v>
      </c>
      <c r="E12" s="105" t="s">
        <v>94</v>
      </c>
      <c r="F12" s="105" t="s">
        <v>94</v>
      </c>
      <c r="G12" s="105" t="s">
        <v>94</v>
      </c>
      <c r="H12" s="105" t="s">
        <v>94</v>
      </c>
      <c r="I12" s="105" t="s">
        <v>94</v>
      </c>
      <c r="J12" s="105" t="s">
        <v>94</v>
      </c>
      <c r="K12" s="107">
        <v>2</v>
      </c>
      <c r="L12" s="105" t="s">
        <v>94</v>
      </c>
      <c r="M12" s="105" t="s">
        <v>94</v>
      </c>
      <c r="N12" s="105" t="s">
        <v>94</v>
      </c>
    </row>
    <row r="13" spans="1:14" ht="19.5" customHeight="1">
      <c r="A13" s="82" t="s">
        <v>45</v>
      </c>
      <c r="B13" s="105" t="s">
        <v>94</v>
      </c>
      <c r="C13" s="107">
        <v>17.3</v>
      </c>
      <c r="D13" s="107">
        <v>0.65</v>
      </c>
      <c r="E13" s="107">
        <v>1</v>
      </c>
      <c r="F13" s="105" t="s">
        <v>94</v>
      </c>
      <c r="G13" s="105" t="s">
        <v>94</v>
      </c>
      <c r="H13" s="105" t="s">
        <v>94</v>
      </c>
      <c r="I13" s="105" t="s">
        <v>94</v>
      </c>
      <c r="J13" s="105" t="s">
        <v>94</v>
      </c>
      <c r="K13" s="107">
        <v>4</v>
      </c>
      <c r="L13" s="107">
        <f>SUM(M13:N13)</f>
        <v>10</v>
      </c>
      <c r="M13" s="105">
        <v>10</v>
      </c>
      <c r="N13" s="105" t="s">
        <v>94</v>
      </c>
    </row>
    <row r="14" spans="1:14" ht="19.5" customHeight="1">
      <c r="A14" s="82" t="s">
        <v>46</v>
      </c>
      <c r="B14" s="105" t="s">
        <v>94</v>
      </c>
      <c r="C14" s="105">
        <v>0.05</v>
      </c>
      <c r="D14" s="105">
        <v>0.2</v>
      </c>
      <c r="E14" s="105">
        <v>1.1</v>
      </c>
      <c r="F14" s="105" t="s">
        <v>94</v>
      </c>
      <c r="G14" s="105" t="s">
        <v>94</v>
      </c>
      <c r="H14" s="105" t="s">
        <v>94</v>
      </c>
      <c r="I14" s="105" t="s">
        <v>94</v>
      </c>
      <c r="J14" s="105" t="s">
        <v>94</v>
      </c>
      <c r="K14" s="107">
        <v>4</v>
      </c>
      <c r="L14" s="107">
        <f>SUM(M14:N14)</f>
        <v>91</v>
      </c>
      <c r="M14" s="105">
        <v>83</v>
      </c>
      <c r="N14" s="105">
        <v>8</v>
      </c>
    </row>
    <row r="15" spans="1:14" ht="19.5" customHeight="1" thickBot="1">
      <c r="A15" s="83" t="s">
        <v>47</v>
      </c>
      <c r="B15" s="108" t="s">
        <v>94</v>
      </c>
      <c r="C15" s="108" t="s">
        <v>94</v>
      </c>
      <c r="D15" s="108" t="s">
        <v>94</v>
      </c>
      <c r="E15" s="108" t="s">
        <v>94</v>
      </c>
      <c r="F15" s="108" t="s">
        <v>94</v>
      </c>
      <c r="G15" s="108" t="s">
        <v>94</v>
      </c>
      <c r="H15" s="108" t="s">
        <v>94</v>
      </c>
      <c r="I15" s="108" t="s">
        <v>94</v>
      </c>
      <c r="J15" s="108" t="s">
        <v>94</v>
      </c>
      <c r="K15" s="84">
        <v>3</v>
      </c>
      <c r="L15" s="84">
        <f>SUM(M15:N15)</f>
        <v>6.6</v>
      </c>
      <c r="M15" s="108">
        <v>6.6</v>
      </c>
      <c r="N15" s="108" t="s">
        <v>94</v>
      </c>
    </row>
    <row r="16" spans="1:14" ht="19.5" customHeight="1" thickTop="1">
      <c r="A16" s="81" t="s">
        <v>77</v>
      </c>
      <c r="B16" s="106">
        <f aca="true" t="shared" si="2" ref="B16:N16">SUM(B17:B21)</f>
        <v>0.5</v>
      </c>
      <c r="C16" s="106">
        <f t="shared" si="2"/>
        <v>2.7</v>
      </c>
      <c r="D16" s="106">
        <f t="shared" si="2"/>
        <v>1.1</v>
      </c>
      <c r="E16" s="106">
        <f t="shared" si="2"/>
        <v>0.33</v>
      </c>
      <c r="F16" s="105" t="s">
        <v>94</v>
      </c>
      <c r="G16" s="106">
        <f t="shared" si="2"/>
        <v>100</v>
      </c>
      <c r="H16" s="106">
        <f t="shared" si="2"/>
        <v>1.2</v>
      </c>
      <c r="I16" s="105" t="s">
        <v>94</v>
      </c>
      <c r="J16" s="116">
        <f t="shared" si="2"/>
        <v>1.33</v>
      </c>
      <c r="K16" s="106">
        <f t="shared" si="2"/>
        <v>0.7</v>
      </c>
      <c r="L16" s="106">
        <f t="shared" si="2"/>
        <v>107.10000000000001</v>
      </c>
      <c r="M16" s="106">
        <f t="shared" si="2"/>
        <v>103</v>
      </c>
      <c r="N16" s="106">
        <f t="shared" si="2"/>
        <v>4.1</v>
      </c>
    </row>
    <row r="17" spans="1:14" ht="19.5" customHeight="1">
      <c r="A17" s="85" t="s">
        <v>48</v>
      </c>
      <c r="B17" s="107">
        <v>0.4</v>
      </c>
      <c r="C17" s="107">
        <v>0.5</v>
      </c>
      <c r="D17" s="105">
        <v>0.1</v>
      </c>
      <c r="E17" s="110">
        <v>0.1</v>
      </c>
      <c r="F17" s="105" t="s">
        <v>94</v>
      </c>
      <c r="G17" s="105" t="s">
        <v>94</v>
      </c>
      <c r="H17" s="105" t="s">
        <v>94</v>
      </c>
      <c r="I17" s="105" t="s">
        <v>94</v>
      </c>
      <c r="J17" s="110">
        <v>0.03</v>
      </c>
      <c r="K17" s="105" t="s">
        <v>94</v>
      </c>
      <c r="L17" s="107">
        <f>SUM(M17:N17)</f>
        <v>32.3</v>
      </c>
      <c r="M17" s="105">
        <v>32.3</v>
      </c>
      <c r="N17" s="105" t="s">
        <v>94</v>
      </c>
    </row>
    <row r="18" spans="1:14" ht="19.5" customHeight="1">
      <c r="A18" s="85" t="s">
        <v>79</v>
      </c>
      <c r="B18" s="107">
        <v>0.1</v>
      </c>
      <c r="C18" s="109">
        <v>1.6</v>
      </c>
      <c r="D18" s="107">
        <v>1</v>
      </c>
      <c r="E18" s="110">
        <v>0.1</v>
      </c>
      <c r="F18" s="105" t="s">
        <v>94</v>
      </c>
      <c r="G18" s="105" t="s">
        <v>103</v>
      </c>
      <c r="H18" s="107">
        <v>1.2</v>
      </c>
      <c r="I18" s="105" t="s">
        <v>94</v>
      </c>
      <c r="J18" s="110">
        <v>0.7</v>
      </c>
      <c r="K18" s="105" t="s">
        <v>94</v>
      </c>
      <c r="L18" s="107">
        <f>SUM(M18:N18)</f>
        <v>22.700000000000003</v>
      </c>
      <c r="M18" s="105">
        <v>18.6</v>
      </c>
      <c r="N18" s="107">
        <v>4.1</v>
      </c>
    </row>
    <row r="19" spans="1:14" ht="19.5" customHeight="1">
      <c r="A19" s="85" t="s">
        <v>50</v>
      </c>
      <c r="B19" s="105" t="s">
        <v>94</v>
      </c>
      <c r="C19" s="105" t="s">
        <v>94</v>
      </c>
      <c r="D19" s="105" t="s">
        <v>94</v>
      </c>
      <c r="E19" s="114" t="s">
        <v>94</v>
      </c>
      <c r="F19" s="105" t="s">
        <v>94</v>
      </c>
      <c r="G19" s="105" t="s">
        <v>94</v>
      </c>
      <c r="H19" s="105" t="s">
        <v>94</v>
      </c>
      <c r="I19" s="105" t="s">
        <v>94</v>
      </c>
      <c r="J19" s="110">
        <v>0.1</v>
      </c>
      <c r="K19" s="107">
        <v>0.1</v>
      </c>
      <c r="L19" s="107">
        <f>SUM(M19:N19)</f>
        <v>17.4</v>
      </c>
      <c r="M19" s="105">
        <v>17.4</v>
      </c>
      <c r="N19" s="105" t="s">
        <v>94</v>
      </c>
    </row>
    <row r="20" spans="1:14" ht="19.5" customHeight="1">
      <c r="A20" s="82" t="s">
        <v>51</v>
      </c>
      <c r="B20" s="105" t="s">
        <v>94</v>
      </c>
      <c r="C20" s="107">
        <v>0.6</v>
      </c>
      <c r="D20" s="105" t="s">
        <v>94</v>
      </c>
      <c r="E20" s="110">
        <v>0.03</v>
      </c>
      <c r="F20" s="105" t="s">
        <v>94</v>
      </c>
      <c r="G20" s="105" t="s">
        <v>94</v>
      </c>
      <c r="H20" s="105" t="s">
        <v>94</v>
      </c>
      <c r="I20" s="105" t="s">
        <v>94</v>
      </c>
      <c r="J20" s="110">
        <v>0.1</v>
      </c>
      <c r="K20" s="105" t="s">
        <v>94</v>
      </c>
      <c r="L20" s="107">
        <f>SUM(M20:N20)</f>
        <v>22.5</v>
      </c>
      <c r="M20" s="105">
        <v>22.5</v>
      </c>
      <c r="N20" s="105" t="s">
        <v>94</v>
      </c>
    </row>
    <row r="21" spans="1:14" ht="19.5" customHeight="1" thickBot="1">
      <c r="A21" s="86" t="s">
        <v>52</v>
      </c>
      <c r="B21" s="108" t="s">
        <v>94</v>
      </c>
      <c r="C21" s="108" t="s">
        <v>94</v>
      </c>
      <c r="D21" s="108" t="s">
        <v>94</v>
      </c>
      <c r="E21" s="115">
        <v>0.1</v>
      </c>
      <c r="F21" s="108" t="s">
        <v>94</v>
      </c>
      <c r="G21" s="84">
        <v>100</v>
      </c>
      <c r="H21" s="108" t="s">
        <v>94</v>
      </c>
      <c r="I21" s="108" t="s">
        <v>94</v>
      </c>
      <c r="J21" s="115">
        <v>0.4</v>
      </c>
      <c r="K21" s="84">
        <v>0.6</v>
      </c>
      <c r="L21" s="84">
        <f>SUM(M21:N21)</f>
        <v>12.2</v>
      </c>
      <c r="M21" s="108">
        <v>12.2</v>
      </c>
      <c r="N21" s="108" t="s">
        <v>94</v>
      </c>
    </row>
    <row r="22" spans="1:14" ht="19.5" customHeight="1" thickTop="1">
      <c r="A22" s="81" t="s">
        <v>78</v>
      </c>
      <c r="B22" s="106">
        <f>SUM(B23:B29)</f>
        <v>1.1</v>
      </c>
      <c r="C22" s="106">
        <f>SUM(C23:C29)</f>
        <v>4.9</v>
      </c>
      <c r="D22" s="106">
        <f>SUM(D23:D29)</f>
        <v>16.7</v>
      </c>
      <c r="E22" s="106">
        <f>SUM(E23:E29)</f>
        <v>20</v>
      </c>
      <c r="F22" s="105" t="s">
        <v>94</v>
      </c>
      <c r="G22" s="105" t="s">
        <v>94</v>
      </c>
      <c r="H22" s="106">
        <f aca="true" t="shared" si="3" ref="H22:M22">SUM(H23:H29)</f>
        <v>2.55</v>
      </c>
      <c r="I22" s="106">
        <f t="shared" si="3"/>
        <v>6.9</v>
      </c>
      <c r="J22" s="106">
        <f t="shared" si="3"/>
        <v>3</v>
      </c>
      <c r="K22" s="106">
        <f t="shared" si="3"/>
        <v>77</v>
      </c>
      <c r="L22" s="106">
        <f t="shared" si="3"/>
        <v>10</v>
      </c>
      <c r="M22" s="106">
        <f t="shared" si="3"/>
        <v>10</v>
      </c>
      <c r="N22" s="105" t="s">
        <v>94</v>
      </c>
    </row>
    <row r="23" spans="1:14" ht="19.5" customHeight="1">
      <c r="A23" s="82" t="s">
        <v>53</v>
      </c>
      <c r="B23" s="114" t="s">
        <v>94</v>
      </c>
      <c r="C23" s="114" t="s">
        <v>94</v>
      </c>
      <c r="D23" s="105" t="s">
        <v>94</v>
      </c>
      <c r="E23" s="105" t="s">
        <v>94</v>
      </c>
      <c r="F23" s="105" t="s">
        <v>94</v>
      </c>
      <c r="G23" s="105" t="s">
        <v>94</v>
      </c>
      <c r="H23" s="107">
        <v>0.85</v>
      </c>
      <c r="I23" s="105" t="s">
        <v>94</v>
      </c>
      <c r="J23" s="105" t="s">
        <v>94</v>
      </c>
      <c r="K23" s="107">
        <v>14.4</v>
      </c>
      <c r="L23" s="105" t="s">
        <v>94</v>
      </c>
      <c r="M23" s="105" t="s">
        <v>94</v>
      </c>
      <c r="N23" s="105" t="s">
        <v>94</v>
      </c>
    </row>
    <row r="24" spans="1:14" ht="19.5" customHeight="1">
      <c r="A24" s="82" t="s">
        <v>54</v>
      </c>
      <c r="B24" s="110">
        <f>0.4+0.5</f>
        <v>0.9</v>
      </c>
      <c r="C24" s="107">
        <f>0.7+0.8</f>
        <v>1.5</v>
      </c>
      <c r="D24" s="107">
        <f>0.2+2.1</f>
        <v>2.3000000000000003</v>
      </c>
      <c r="E24" s="107">
        <v>4</v>
      </c>
      <c r="F24" s="105" t="s">
        <v>94</v>
      </c>
      <c r="G24" s="105" t="s">
        <v>94</v>
      </c>
      <c r="H24" s="105" t="s">
        <v>94</v>
      </c>
      <c r="I24" s="105" t="s">
        <v>94</v>
      </c>
      <c r="J24" s="105" t="s">
        <v>94</v>
      </c>
      <c r="K24" s="107">
        <f>20.8+5.2</f>
        <v>26</v>
      </c>
      <c r="L24" s="105" t="s">
        <v>94</v>
      </c>
      <c r="M24" s="105" t="s">
        <v>94</v>
      </c>
      <c r="N24" s="105" t="s">
        <v>94</v>
      </c>
    </row>
    <row r="25" spans="1:14" ht="19.5" customHeight="1">
      <c r="A25" s="85" t="s">
        <v>80</v>
      </c>
      <c r="B25" s="114" t="s">
        <v>94</v>
      </c>
      <c r="C25" s="105" t="s">
        <v>94</v>
      </c>
      <c r="D25" s="105" t="s">
        <v>94</v>
      </c>
      <c r="E25" s="107">
        <v>16</v>
      </c>
      <c r="F25" s="105" t="s">
        <v>94</v>
      </c>
      <c r="G25" s="105" t="s">
        <v>94</v>
      </c>
      <c r="H25" s="107">
        <v>1.7</v>
      </c>
      <c r="I25" s="107">
        <v>6.9</v>
      </c>
      <c r="J25" s="107">
        <v>3</v>
      </c>
      <c r="K25" s="107">
        <v>19.7</v>
      </c>
      <c r="L25" s="107">
        <f>SUM(M25:N25)</f>
        <v>10</v>
      </c>
      <c r="M25" s="105">
        <v>10</v>
      </c>
      <c r="N25" s="105" t="s">
        <v>94</v>
      </c>
    </row>
    <row r="26" spans="1:14" ht="19.5" customHeight="1">
      <c r="A26" s="82" t="s">
        <v>56</v>
      </c>
      <c r="B26" s="110">
        <v>0.1</v>
      </c>
      <c r="C26" s="114" t="s">
        <v>94</v>
      </c>
      <c r="D26" s="105">
        <v>14</v>
      </c>
      <c r="E26" s="105" t="s">
        <v>94</v>
      </c>
      <c r="F26" s="105" t="s">
        <v>94</v>
      </c>
      <c r="G26" s="105" t="s">
        <v>94</v>
      </c>
      <c r="H26" s="105" t="s">
        <v>94</v>
      </c>
      <c r="I26" s="105" t="s">
        <v>94</v>
      </c>
      <c r="J26" s="105" t="s">
        <v>94</v>
      </c>
      <c r="K26" s="107">
        <v>5</v>
      </c>
      <c r="L26" s="105" t="s">
        <v>94</v>
      </c>
      <c r="M26" s="105" t="s">
        <v>94</v>
      </c>
      <c r="N26" s="105" t="s">
        <v>94</v>
      </c>
    </row>
    <row r="27" spans="1:14" ht="19.5" customHeight="1">
      <c r="A27" s="82" t="s">
        <v>57</v>
      </c>
      <c r="B27" s="114" t="s">
        <v>94</v>
      </c>
      <c r="C27" s="105">
        <v>0.4</v>
      </c>
      <c r="D27" s="105" t="s">
        <v>94</v>
      </c>
      <c r="E27" s="105" t="s">
        <v>94</v>
      </c>
      <c r="F27" s="105" t="s">
        <v>94</v>
      </c>
      <c r="G27" s="105" t="s">
        <v>94</v>
      </c>
      <c r="H27" s="105" t="s">
        <v>94</v>
      </c>
      <c r="I27" s="105" t="s">
        <v>94</v>
      </c>
      <c r="J27" s="105" t="s">
        <v>94</v>
      </c>
      <c r="K27" s="107">
        <v>4.5</v>
      </c>
      <c r="L27" s="105" t="s">
        <v>94</v>
      </c>
      <c r="M27" s="105" t="s">
        <v>94</v>
      </c>
      <c r="N27" s="105" t="s">
        <v>94</v>
      </c>
    </row>
    <row r="28" spans="1:14" ht="19.5" customHeight="1">
      <c r="A28" s="82" t="s">
        <v>58</v>
      </c>
      <c r="B28" s="114" t="s">
        <v>94</v>
      </c>
      <c r="C28" s="105">
        <v>3</v>
      </c>
      <c r="D28" s="107">
        <v>0.4</v>
      </c>
      <c r="E28" s="105" t="s">
        <v>94</v>
      </c>
      <c r="F28" s="105" t="s">
        <v>94</v>
      </c>
      <c r="G28" s="105" t="s">
        <v>94</v>
      </c>
      <c r="H28" s="105" t="s">
        <v>94</v>
      </c>
      <c r="I28" s="105" t="s">
        <v>94</v>
      </c>
      <c r="J28" s="105" t="s">
        <v>94</v>
      </c>
      <c r="K28" s="107">
        <v>4.5</v>
      </c>
      <c r="L28" s="105" t="s">
        <v>94</v>
      </c>
      <c r="M28" s="105" t="s">
        <v>94</v>
      </c>
      <c r="N28" s="105" t="s">
        <v>94</v>
      </c>
    </row>
    <row r="29" spans="1:14" ht="19.5" customHeight="1">
      <c r="A29" s="82" t="s">
        <v>59</v>
      </c>
      <c r="B29" s="110">
        <v>0.1</v>
      </c>
      <c r="C29" s="105" t="s">
        <v>94</v>
      </c>
      <c r="D29" s="105" t="s">
        <v>94</v>
      </c>
      <c r="E29" s="105" t="s">
        <v>94</v>
      </c>
      <c r="F29" s="105" t="s">
        <v>94</v>
      </c>
      <c r="G29" s="105" t="s">
        <v>94</v>
      </c>
      <c r="H29" s="105" t="s">
        <v>94</v>
      </c>
      <c r="I29" s="105" t="s">
        <v>94</v>
      </c>
      <c r="J29" s="105" t="s">
        <v>94</v>
      </c>
      <c r="K29" s="105">
        <v>2.9</v>
      </c>
      <c r="L29" s="105" t="s">
        <v>94</v>
      </c>
      <c r="M29" s="105" t="s">
        <v>94</v>
      </c>
      <c r="N29" s="105" t="s">
        <v>94</v>
      </c>
    </row>
    <row r="30" spans="1:14" ht="19.5" customHeight="1">
      <c r="A30" s="81" t="s">
        <v>14</v>
      </c>
      <c r="B30" s="106">
        <f aca="true" t="shared" si="4" ref="B30:M30">SUM(B31:B34)</f>
        <v>1.2000000000000002</v>
      </c>
      <c r="C30" s="106">
        <f t="shared" si="4"/>
        <v>92.2</v>
      </c>
      <c r="D30" s="106">
        <f t="shared" si="4"/>
        <v>13.799999999999999</v>
      </c>
      <c r="E30" s="106">
        <f t="shared" si="4"/>
        <v>290.1</v>
      </c>
      <c r="F30" s="105" t="s">
        <v>94</v>
      </c>
      <c r="G30" s="105" t="s">
        <v>94</v>
      </c>
      <c r="H30" s="105" t="s">
        <v>94</v>
      </c>
      <c r="I30" s="105" t="s">
        <v>94</v>
      </c>
      <c r="J30" s="105" t="s">
        <v>94</v>
      </c>
      <c r="K30" s="106">
        <f t="shared" si="4"/>
        <v>8.5</v>
      </c>
      <c r="L30" s="106">
        <f t="shared" si="4"/>
        <v>18</v>
      </c>
      <c r="M30" s="106">
        <f t="shared" si="4"/>
        <v>18</v>
      </c>
      <c r="N30" s="118" t="s">
        <v>103</v>
      </c>
    </row>
    <row r="31" spans="1:14" ht="19.5" customHeight="1">
      <c r="A31" s="82" t="s">
        <v>60</v>
      </c>
      <c r="B31" s="105">
        <v>0.2</v>
      </c>
      <c r="C31" s="105">
        <v>5.3</v>
      </c>
      <c r="D31" s="105" t="s">
        <v>94</v>
      </c>
      <c r="E31" s="105" t="s">
        <v>94</v>
      </c>
      <c r="F31" s="105" t="s">
        <v>94</v>
      </c>
      <c r="G31" s="105" t="s">
        <v>94</v>
      </c>
      <c r="H31" s="105" t="s">
        <v>94</v>
      </c>
      <c r="I31" s="105" t="s">
        <v>94</v>
      </c>
      <c r="J31" s="105" t="s">
        <v>94</v>
      </c>
      <c r="K31" s="105" t="s">
        <v>94</v>
      </c>
      <c r="L31" s="107">
        <f>SUM(M31:N31)</f>
        <v>18</v>
      </c>
      <c r="M31" s="105">
        <v>18</v>
      </c>
      <c r="N31" s="105" t="s">
        <v>94</v>
      </c>
    </row>
    <row r="32" spans="1:14" ht="19.5" customHeight="1">
      <c r="A32" s="82" t="s">
        <v>61</v>
      </c>
      <c r="B32" s="105">
        <v>0.4</v>
      </c>
      <c r="C32" s="107">
        <v>0.4</v>
      </c>
      <c r="D32" s="107">
        <v>1.2</v>
      </c>
      <c r="E32" s="105">
        <v>1.1</v>
      </c>
      <c r="F32" s="105" t="s">
        <v>94</v>
      </c>
      <c r="G32" s="105" t="s">
        <v>94</v>
      </c>
      <c r="H32" s="105" t="s">
        <v>94</v>
      </c>
      <c r="I32" s="105" t="s">
        <v>94</v>
      </c>
      <c r="J32" s="105" t="s">
        <v>94</v>
      </c>
      <c r="K32" s="107">
        <v>2.5</v>
      </c>
      <c r="L32" s="105" t="s">
        <v>94</v>
      </c>
      <c r="M32" s="105" t="s">
        <v>94</v>
      </c>
      <c r="N32" s="105" t="s">
        <v>94</v>
      </c>
    </row>
    <row r="33" spans="1:14" ht="19.5" customHeight="1">
      <c r="A33" s="82" t="s">
        <v>62</v>
      </c>
      <c r="B33" s="105">
        <v>0.3</v>
      </c>
      <c r="C33" s="107">
        <v>70</v>
      </c>
      <c r="D33" s="105" t="s">
        <v>94</v>
      </c>
      <c r="E33" s="105" t="s">
        <v>94</v>
      </c>
      <c r="F33" s="105" t="s">
        <v>103</v>
      </c>
      <c r="G33" s="105" t="s">
        <v>94</v>
      </c>
      <c r="H33" s="105" t="s">
        <v>94</v>
      </c>
      <c r="I33" s="105" t="s">
        <v>94</v>
      </c>
      <c r="J33" s="105" t="s">
        <v>94</v>
      </c>
      <c r="K33" s="107">
        <v>4</v>
      </c>
      <c r="L33" s="105" t="s">
        <v>94</v>
      </c>
      <c r="M33" s="105" t="s">
        <v>94</v>
      </c>
      <c r="N33" s="105" t="s">
        <v>94</v>
      </c>
    </row>
    <row r="34" spans="1:14" ht="19.5" customHeight="1" thickBot="1">
      <c r="A34" s="83" t="s">
        <v>63</v>
      </c>
      <c r="B34" s="108">
        <v>0.3</v>
      </c>
      <c r="C34" s="84">
        <v>16.5</v>
      </c>
      <c r="D34" s="84">
        <v>12.6</v>
      </c>
      <c r="E34" s="84">
        <v>289</v>
      </c>
      <c r="F34" s="108" t="s">
        <v>94</v>
      </c>
      <c r="G34" s="108" t="s">
        <v>94</v>
      </c>
      <c r="H34" s="108" t="s">
        <v>94</v>
      </c>
      <c r="I34" s="108" t="s">
        <v>94</v>
      </c>
      <c r="J34" s="108" t="s">
        <v>94</v>
      </c>
      <c r="K34" s="84">
        <v>2</v>
      </c>
      <c r="L34" s="108" t="s">
        <v>94</v>
      </c>
      <c r="M34" s="108" t="s">
        <v>94</v>
      </c>
      <c r="N34" s="108" t="s">
        <v>94</v>
      </c>
    </row>
    <row r="35" spans="1:14" ht="19.5" customHeight="1" thickBot="1" thickTop="1">
      <c r="A35" s="87" t="s">
        <v>16</v>
      </c>
      <c r="B35" s="84">
        <f>SUM(B5,B8,B16,B22,B30)</f>
        <v>2.8000000000000003</v>
      </c>
      <c r="C35" s="84">
        <f>SUM(C5,C8,C16,C22,C30)</f>
        <v>122.95</v>
      </c>
      <c r="D35" s="84">
        <f>SUM(D5,D8,D16,D22,D30)</f>
        <v>46.25</v>
      </c>
      <c r="E35" s="84">
        <f>SUM(E5,E8,E16,E22,E30)</f>
        <v>393.33000000000004</v>
      </c>
      <c r="F35" s="117" t="s">
        <v>103</v>
      </c>
      <c r="G35" s="84">
        <f aca="true" t="shared" si="5" ref="G35:N35">SUM(G5,G8,G16,G22,G30)</f>
        <v>100</v>
      </c>
      <c r="H35" s="84">
        <f t="shared" si="5"/>
        <v>5.05</v>
      </c>
      <c r="I35" s="84">
        <f t="shared" si="5"/>
        <v>6.9</v>
      </c>
      <c r="J35" s="84">
        <f t="shared" si="5"/>
        <v>20.23</v>
      </c>
      <c r="K35" s="84">
        <f t="shared" si="5"/>
        <v>170.5</v>
      </c>
      <c r="L35" s="113">
        <f t="shared" si="5"/>
        <v>287</v>
      </c>
      <c r="M35" s="84">
        <f t="shared" si="5"/>
        <v>264.9</v>
      </c>
      <c r="N35" s="84">
        <f t="shared" si="5"/>
        <v>22.1</v>
      </c>
    </row>
    <row r="36" spans="2:14" ht="14.25" customHeight="1" thickTop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8"/>
      <c r="N36" s="27"/>
    </row>
    <row r="37" spans="2:14" ht="12.7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8"/>
      <c r="N37" s="27"/>
    </row>
    <row r="38" spans="2:14" ht="12.7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88"/>
      <c r="N38" s="88"/>
    </row>
  </sheetData>
  <sheetProtection/>
  <mergeCells count="12">
    <mergeCell ref="B3:B4"/>
    <mergeCell ref="D3:D4"/>
    <mergeCell ref="E3:E4"/>
    <mergeCell ref="F3:F4"/>
    <mergeCell ref="G3:G4"/>
    <mergeCell ref="J3:J4"/>
    <mergeCell ref="K3:K4"/>
    <mergeCell ref="H3:H4"/>
    <mergeCell ref="I3:I4"/>
    <mergeCell ref="L2:N2"/>
    <mergeCell ref="N3:N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1">
      <selection activeCell="E36" sqref="E36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9" customWidth="1"/>
    <col min="5" max="6" width="12.50390625" style="3" customWidth="1"/>
    <col min="7" max="7" width="12.50390625" style="15" customWidth="1"/>
    <col min="8" max="10" width="12.50390625" style="3" customWidth="1"/>
    <col min="11" max="16384" width="9.00390625" style="3" customWidth="1"/>
  </cols>
  <sheetData>
    <row r="1" spans="1:7" ht="19.5" customHeight="1">
      <c r="A1" s="7" t="s">
        <v>85</v>
      </c>
      <c r="G1" s="66" t="s">
        <v>23</v>
      </c>
    </row>
    <row r="2" spans="1:7" ht="19.5" customHeight="1">
      <c r="A2" s="140" t="s">
        <v>96</v>
      </c>
      <c r="B2" s="119" t="s">
        <v>1</v>
      </c>
      <c r="C2" s="119"/>
      <c r="D2" s="119" t="s">
        <v>66</v>
      </c>
      <c r="E2" s="119"/>
      <c r="F2" s="119" t="s">
        <v>68</v>
      </c>
      <c r="G2" s="119"/>
    </row>
    <row r="3" spans="1:7" s="8" customFormat="1" ht="19.5" customHeight="1" thickBot="1">
      <c r="A3" s="141"/>
      <c r="B3" s="54" t="s">
        <v>24</v>
      </c>
      <c r="C3" s="55" t="s">
        <v>25</v>
      </c>
      <c r="D3" s="56" t="s">
        <v>24</v>
      </c>
      <c r="E3" s="55" t="s">
        <v>25</v>
      </c>
      <c r="F3" s="54" t="s">
        <v>24</v>
      </c>
      <c r="G3" s="57" t="s">
        <v>25</v>
      </c>
    </row>
    <row r="4" spans="1:7" s="8" customFormat="1" ht="19.5" customHeight="1" thickTop="1">
      <c r="A4" s="37" t="s">
        <v>91</v>
      </c>
      <c r="B4" s="90">
        <v>879</v>
      </c>
      <c r="C4" s="91">
        <v>1101</v>
      </c>
      <c r="D4" s="90">
        <v>9</v>
      </c>
      <c r="E4" s="61">
        <v>355</v>
      </c>
      <c r="F4" s="90">
        <v>81</v>
      </c>
      <c r="G4" s="89">
        <v>673</v>
      </c>
    </row>
    <row r="5" spans="1:7" s="8" customFormat="1" ht="19.5" customHeight="1">
      <c r="A5" s="37" t="s">
        <v>92</v>
      </c>
      <c r="B5" s="92">
        <v>877</v>
      </c>
      <c r="C5" s="93">
        <v>1017</v>
      </c>
      <c r="D5" s="90">
        <v>10.3</v>
      </c>
      <c r="E5" s="93">
        <v>321</v>
      </c>
      <c r="F5" s="92">
        <v>79</v>
      </c>
      <c r="G5" s="89">
        <v>792</v>
      </c>
    </row>
    <row r="6" spans="1:7" s="8" customFormat="1" ht="19.5" customHeight="1">
      <c r="A6" s="37" t="s">
        <v>93</v>
      </c>
      <c r="B6" s="92">
        <v>844</v>
      </c>
      <c r="C6" s="93">
        <v>985</v>
      </c>
      <c r="D6" s="90">
        <v>2.6</v>
      </c>
      <c r="E6" s="93">
        <v>313</v>
      </c>
      <c r="F6" s="92">
        <v>87</v>
      </c>
      <c r="G6" s="89">
        <v>651</v>
      </c>
    </row>
    <row r="7" spans="1:7" s="11" customFormat="1" ht="19.5" customHeight="1">
      <c r="A7" s="37" t="s">
        <v>95</v>
      </c>
      <c r="B7" s="92">
        <v>878</v>
      </c>
      <c r="C7" s="93">
        <v>981</v>
      </c>
      <c r="D7" s="99" t="s">
        <v>97</v>
      </c>
      <c r="E7" s="100" t="s">
        <v>97</v>
      </c>
      <c r="F7" s="92">
        <v>89</v>
      </c>
      <c r="G7" s="89">
        <v>596</v>
      </c>
    </row>
    <row r="8" spans="1:7" s="101" customFormat="1" ht="19.5" customHeight="1">
      <c r="A8" s="37" t="s">
        <v>102</v>
      </c>
      <c r="B8" s="92">
        <v>835.4</v>
      </c>
      <c r="C8" s="93">
        <v>1040</v>
      </c>
      <c r="D8" s="99">
        <v>0.06</v>
      </c>
      <c r="E8" s="100">
        <v>385</v>
      </c>
      <c r="F8" s="92">
        <v>97.7</v>
      </c>
      <c r="G8" s="89">
        <v>599</v>
      </c>
    </row>
    <row r="9" spans="1:7" s="8" customFormat="1" ht="19.5" customHeight="1">
      <c r="A9" s="16"/>
      <c r="B9" s="17"/>
      <c r="C9" s="17"/>
      <c r="D9" s="18"/>
      <c r="E9" s="17"/>
      <c r="F9" s="19"/>
      <c r="G9" s="20"/>
    </row>
    <row r="10" spans="2:7" ht="19.5" customHeight="1">
      <c r="B10" s="22"/>
      <c r="C10" s="22"/>
      <c r="D10" s="8"/>
      <c r="E10" s="8"/>
      <c r="F10" s="8"/>
      <c r="G10" s="23"/>
    </row>
    <row r="11" spans="1:7" ht="19.5" customHeight="1">
      <c r="A11" s="21" t="s">
        <v>86</v>
      </c>
      <c r="B11" s="8"/>
      <c r="C11" s="8"/>
      <c r="D11" s="8"/>
      <c r="E11" s="8"/>
      <c r="F11" s="8"/>
      <c r="G11" s="67" t="s">
        <v>26</v>
      </c>
    </row>
    <row r="12" spans="1:7" ht="24.75" thickBot="1">
      <c r="A12" s="111" t="s">
        <v>96</v>
      </c>
      <c r="B12" s="59" t="s">
        <v>27</v>
      </c>
      <c r="C12" s="59" t="s">
        <v>98</v>
      </c>
      <c r="D12" s="59" t="s">
        <v>90</v>
      </c>
      <c r="E12" s="59" t="s">
        <v>28</v>
      </c>
      <c r="F12" s="59" t="s">
        <v>29</v>
      </c>
      <c r="G12" s="60" t="s">
        <v>30</v>
      </c>
    </row>
    <row r="13" spans="1:8" ht="19.5" customHeight="1" thickTop="1">
      <c r="A13" s="37" t="s">
        <v>91</v>
      </c>
      <c r="B13" s="58">
        <v>252</v>
      </c>
      <c r="C13" s="58">
        <v>200</v>
      </c>
      <c r="D13" s="58">
        <v>187</v>
      </c>
      <c r="E13" s="58">
        <v>166</v>
      </c>
      <c r="F13" s="58">
        <v>66</v>
      </c>
      <c r="G13" s="58">
        <f>SUM(B13:F13)</f>
        <v>871</v>
      </c>
      <c r="H13" s="32"/>
    </row>
    <row r="14" spans="1:8" ht="19.5" customHeight="1">
      <c r="A14" s="37" t="s">
        <v>92</v>
      </c>
      <c r="B14" s="58">
        <v>167</v>
      </c>
      <c r="C14" s="58">
        <v>241</v>
      </c>
      <c r="D14" s="58">
        <v>188</v>
      </c>
      <c r="E14" s="58">
        <v>118</v>
      </c>
      <c r="F14" s="58">
        <v>48</v>
      </c>
      <c r="G14" s="58">
        <f>SUM(B14:F14)</f>
        <v>762</v>
      </c>
      <c r="H14" s="32"/>
    </row>
    <row r="15" spans="1:8" ht="19.5" customHeight="1">
      <c r="A15" s="37" t="s">
        <v>93</v>
      </c>
      <c r="B15" s="58">
        <v>131</v>
      </c>
      <c r="C15" s="58">
        <v>123</v>
      </c>
      <c r="D15" s="58">
        <v>73</v>
      </c>
      <c r="E15" s="58">
        <v>91</v>
      </c>
      <c r="F15" s="58">
        <v>44</v>
      </c>
      <c r="G15" s="58">
        <f>SUM(B15:F15)</f>
        <v>462</v>
      </c>
      <c r="H15" s="32"/>
    </row>
    <row r="16" spans="1:8" ht="19.5" customHeight="1">
      <c r="A16" s="37" t="s">
        <v>95</v>
      </c>
      <c r="B16" s="58">
        <v>98</v>
      </c>
      <c r="C16" s="58">
        <v>26</v>
      </c>
      <c r="D16" s="58">
        <v>22</v>
      </c>
      <c r="E16" s="58">
        <v>47</v>
      </c>
      <c r="F16" s="58">
        <v>16</v>
      </c>
      <c r="G16" s="58">
        <f>SUM(B16:F16)</f>
        <v>209</v>
      </c>
      <c r="H16" s="32"/>
    </row>
    <row r="17" spans="1:8" s="103" customFormat="1" ht="19.5" customHeight="1">
      <c r="A17" s="37" t="s">
        <v>102</v>
      </c>
      <c r="B17" s="58">
        <v>12</v>
      </c>
      <c r="C17" s="58">
        <v>17</v>
      </c>
      <c r="D17" s="58">
        <v>26</v>
      </c>
      <c r="E17" s="58">
        <v>18</v>
      </c>
      <c r="F17" s="58">
        <v>2</v>
      </c>
      <c r="G17" s="58">
        <f>SUM(B17:F17)</f>
        <v>75</v>
      </c>
      <c r="H17" s="102"/>
    </row>
    <row r="18" spans="1:8" ht="19.5" customHeight="1">
      <c r="A18" s="16"/>
      <c r="B18" s="8"/>
      <c r="C18" s="8"/>
      <c r="D18" s="8"/>
      <c r="E18" s="8"/>
      <c r="F18" s="8"/>
      <c r="G18" s="33"/>
      <c r="H18" s="32"/>
    </row>
    <row r="19" spans="2:7" ht="19.5" customHeight="1">
      <c r="B19" s="22"/>
      <c r="C19" s="22"/>
      <c r="D19" s="8"/>
      <c r="E19" s="8"/>
      <c r="F19" s="8"/>
      <c r="G19" s="23"/>
    </row>
    <row r="20" spans="1:7" ht="19.5" customHeight="1">
      <c r="A20" s="21" t="s">
        <v>87</v>
      </c>
      <c r="B20" s="8"/>
      <c r="C20" s="8"/>
      <c r="D20" s="8"/>
      <c r="E20" s="8"/>
      <c r="F20" s="8"/>
      <c r="G20" s="67" t="s">
        <v>26</v>
      </c>
    </row>
    <row r="21" spans="1:7" ht="24.75" thickBot="1">
      <c r="A21" s="111" t="s">
        <v>96</v>
      </c>
      <c r="B21" s="59" t="s">
        <v>81</v>
      </c>
      <c r="C21" s="59" t="s">
        <v>89</v>
      </c>
      <c r="D21" s="59" t="s">
        <v>31</v>
      </c>
      <c r="E21" s="59" t="s">
        <v>101</v>
      </c>
      <c r="F21" s="59" t="s">
        <v>32</v>
      </c>
      <c r="G21" s="60" t="s">
        <v>30</v>
      </c>
    </row>
    <row r="22" spans="1:7" ht="19.5" customHeight="1" thickTop="1">
      <c r="A22" s="37" t="s">
        <v>91</v>
      </c>
      <c r="B22" s="58">
        <v>20</v>
      </c>
      <c r="C22" s="58">
        <v>33</v>
      </c>
      <c r="D22" s="58">
        <v>35</v>
      </c>
      <c r="E22" s="58">
        <v>18</v>
      </c>
      <c r="F22" s="58">
        <v>60</v>
      </c>
      <c r="G22" s="58">
        <f>SUM(B22:F22)</f>
        <v>166</v>
      </c>
    </row>
    <row r="23" spans="1:7" ht="19.5" customHeight="1">
      <c r="A23" s="37" t="s">
        <v>92</v>
      </c>
      <c r="B23" s="58">
        <v>14</v>
      </c>
      <c r="C23" s="58">
        <v>40</v>
      </c>
      <c r="D23" s="58">
        <v>25</v>
      </c>
      <c r="E23" s="58">
        <v>19</v>
      </c>
      <c r="F23" s="58">
        <v>64</v>
      </c>
      <c r="G23" s="58">
        <f>SUM(B23:F23)</f>
        <v>162</v>
      </c>
    </row>
    <row r="24" spans="1:7" ht="19.5" customHeight="1">
      <c r="A24" s="37" t="s">
        <v>93</v>
      </c>
      <c r="B24" s="58">
        <v>21</v>
      </c>
      <c r="C24" s="58">
        <v>41</v>
      </c>
      <c r="D24" s="58">
        <v>29</v>
      </c>
      <c r="E24" s="58">
        <v>18</v>
      </c>
      <c r="F24" s="58">
        <v>59</v>
      </c>
      <c r="G24" s="58">
        <f>SUM(B24:F24)</f>
        <v>168</v>
      </c>
    </row>
    <row r="25" spans="1:7" ht="19.5" customHeight="1">
      <c r="A25" s="37" t="s">
        <v>95</v>
      </c>
      <c r="B25" s="58">
        <v>23</v>
      </c>
      <c r="C25" s="58">
        <v>35</v>
      </c>
      <c r="D25" s="58">
        <v>34</v>
      </c>
      <c r="E25" s="58">
        <v>13</v>
      </c>
      <c r="F25" s="58">
        <v>52</v>
      </c>
      <c r="G25" s="58">
        <f>SUM(B25:F25)</f>
        <v>157</v>
      </c>
    </row>
    <row r="26" spans="1:8" s="103" customFormat="1" ht="19.5" customHeight="1">
      <c r="A26" s="37" t="s">
        <v>102</v>
      </c>
      <c r="B26" s="58">
        <v>20</v>
      </c>
      <c r="C26" s="58">
        <v>31</v>
      </c>
      <c r="D26" s="58">
        <v>30</v>
      </c>
      <c r="E26" s="58">
        <v>17</v>
      </c>
      <c r="F26" s="58">
        <v>54</v>
      </c>
      <c r="G26" s="58">
        <f>SUM(B26:F26)</f>
        <v>152</v>
      </c>
      <c r="H26" s="101"/>
    </row>
    <row r="27" spans="1:7" ht="19.5" customHeight="1">
      <c r="A27" s="24"/>
      <c r="B27" s="25"/>
      <c r="C27" s="25"/>
      <c r="D27" s="25"/>
      <c r="E27" s="25"/>
      <c r="F27" s="25"/>
      <c r="G27" s="35"/>
    </row>
    <row r="28" spans="2:7" ht="19.5" customHeight="1">
      <c r="B28" s="22"/>
      <c r="C28" s="22"/>
      <c r="D28" s="8"/>
      <c r="E28" s="8"/>
      <c r="F28" s="8"/>
      <c r="G28" s="26"/>
    </row>
    <row r="29" spans="1:9" ht="19.5" customHeight="1">
      <c r="A29" s="21" t="s">
        <v>88</v>
      </c>
      <c r="B29" s="8"/>
      <c r="C29" s="8"/>
      <c r="D29" s="8"/>
      <c r="E29" s="8"/>
      <c r="F29" s="8"/>
      <c r="G29" s="3"/>
      <c r="H29" s="8"/>
      <c r="I29" s="67" t="s">
        <v>6</v>
      </c>
    </row>
    <row r="30" spans="1:9" ht="19.5" customHeight="1" thickBot="1">
      <c r="A30" s="111" t="s">
        <v>96</v>
      </c>
      <c r="B30" s="59" t="s">
        <v>9</v>
      </c>
      <c r="C30" s="59" t="s">
        <v>10</v>
      </c>
      <c r="D30" s="59" t="s">
        <v>38</v>
      </c>
      <c r="E30" s="59" t="s">
        <v>14</v>
      </c>
      <c r="F30" s="59" t="s">
        <v>11</v>
      </c>
      <c r="G30" s="60" t="s">
        <v>12</v>
      </c>
      <c r="H30" s="60" t="s">
        <v>15</v>
      </c>
      <c r="I30" s="60" t="s">
        <v>30</v>
      </c>
    </row>
    <row r="31" spans="1:9" ht="19.5" customHeight="1" thickTop="1">
      <c r="A31" s="37" t="s">
        <v>91</v>
      </c>
      <c r="B31" s="58">
        <v>160</v>
      </c>
      <c r="C31" s="58">
        <v>57</v>
      </c>
      <c r="D31" s="58">
        <v>55</v>
      </c>
      <c r="E31" s="58">
        <v>36</v>
      </c>
      <c r="F31" s="58">
        <v>143</v>
      </c>
      <c r="G31" s="58">
        <v>66</v>
      </c>
      <c r="H31" s="58">
        <v>10</v>
      </c>
      <c r="I31" s="58">
        <f>SUM(B31:H31)</f>
        <v>527</v>
      </c>
    </row>
    <row r="32" spans="1:9" ht="19.5" customHeight="1">
      <c r="A32" s="37" t="s">
        <v>92</v>
      </c>
      <c r="B32" s="58">
        <v>165</v>
      </c>
      <c r="C32" s="58">
        <v>30.3</v>
      </c>
      <c r="D32" s="58">
        <v>50</v>
      </c>
      <c r="E32" s="58">
        <v>29</v>
      </c>
      <c r="F32" s="58">
        <v>116.4</v>
      </c>
      <c r="G32" s="58">
        <v>55</v>
      </c>
      <c r="H32" s="58">
        <v>10</v>
      </c>
      <c r="I32" s="58">
        <f>SUM(B32:H32)</f>
        <v>455.70000000000005</v>
      </c>
    </row>
    <row r="33" spans="1:9" ht="19.5" customHeight="1">
      <c r="A33" s="37" t="s">
        <v>93</v>
      </c>
      <c r="B33" s="58">
        <v>94</v>
      </c>
      <c r="C33" s="58">
        <v>23</v>
      </c>
      <c r="D33" s="58">
        <v>36</v>
      </c>
      <c r="E33" s="58">
        <v>29</v>
      </c>
      <c r="F33" s="58">
        <v>79</v>
      </c>
      <c r="G33" s="58">
        <v>44</v>
      </c>
      <c r="H33" s="58">
        <v>10</v>
      </c>
      <c r="I33" s="58">
        <f>SUM(B33:H33)</f>
        <v>315</v>
      </c>
    </row>
    <row r="34" spans="1:9" ht="19.5" customHeight="1">
      <c r="A34" s="37" t="s">
        <v>95</v>
      </c>
      <c r="B34" s="58">
        <v>114</v>
      </c>
      <c r="C34" s="58">
        <v>23</v>
      </c>
      <c r="D34" s="58">
        <v>33</v>
      </c>
      <c r="E34" s="58">
        <v>29</v>
      </c>
      <c r="F34" s="58">
        <v>79</v>
      </c>
      <c r="G34" s="58">
        <v>44</v>
      </c>
      <c r="H34" s="58">
        <v>10</v>
      </c>
      <c r="I34" s="58">
        <f>SUM(B34:H34)</f>
        <v>332</v>
      </c>
    </row>
    <row r="35" spans="1:9" s="103" customFormat="1" ht="19.5" customHeight="1">
      <c r="A35" s="37" t="s">
        <v>102</v>
      </c>
      <c r="B35" s="58">
        <v>107</v>
      </c>
      <c r="C35" s="58">
        <v>23</v>
      </c>
      <c r="D35" s="58">
        <v>21</v>
      </c>
      <c r="E35" s="58">
        <v>18</v>
      </c>
      <c r="F35" s="58">
        <v>78</v>
      </c>
      <c r="G35" s="58">
        <v>30</v>
      </c>
      <c r="H35" s="58">
        <v>10</v>
      </c>
      <c r="I35" s="58">
        <f>SUM(B35:H35)</f>
        <v>287</v>
      </c>
    </row>
    <row r="36" spans="7:8" ht="13.5">
      <c r="G36" s="26"/>
      <c r="H36" s="8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栃木県</cp:lastModifiedBy>
  <cp:lastPrinted>2015-01-15T10:28:08Z</cp:lastPrinted>
  <dcterms:created xsi:type="dcterms:W3CDTF">1997-01-08T22:48:59Z</dcterms:created>
  <dcterms:modified xsi:type="dcterms:W3CDTF">2015-01-15T10:30:42Z</dcterms:modified>
  <cp:category/>
  <cp:version/>
  <cp:contentType/>
  <cp:contentStatus/>
</cp:coreProperties>
</file>