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生しいたけ生産量'!$A$1:$I$34</definedName>
    <definedName name="_xlnm.Print_Area" localSheetId="3">'第4～7表　出荷量　生産規模　木炭'!$A$1:$I$36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<sst xmlns="http://schemas.openxmlformats.org/spreadsheetml/2006/main" count="449" uniqueCount="112">
  <si>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</si>
  <si>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</si>
  <si>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</si>
  <si>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</si>
  <si>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</si>
  <si>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</si>
  <si>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</si>
  <si>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</si>
  <si>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</si>
  <si>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</si>
  <si>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</si>
  <si>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</si>
  <si>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</si>
  <si>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</si>
  <si>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</si>
  <si>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</si>
  <si>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</si>
  <si>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</si>
  <si>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</si>
  <si>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</si>
  <si>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</si>
  <si>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</si>
  <si>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</si>
  <si>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</si>
  <si>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</si>
  <si>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</si>
  <si>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</si>
  <si>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</si>
  <si>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</si>
  <si>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</si>
  <si>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</si>
  <si>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</si>
  <si>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</si>
  <si>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</si>
  <si>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</si>
  <si>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</si>
  <si>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</si>
  <si>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</si>
  <si>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日光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</si>
  <si>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</si>
  <si>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</si>
  <si>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</si>
  <si>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</si>
  <si>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</si>
  <si>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</si>
  <si>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</si>
  <si>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</si>
  <si>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</si>
  <si>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</si>
  <si>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</si>
  <si>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</si>
  <si>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</si>
  <si>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</si>
  <si>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</si>
  <si>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</si>
  <si>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</si>
  <si>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</si>
  <si>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</si>
  <si>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</si>
  <si>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</si>
  <si>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</si>
  <si>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</si>
  <si>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</si>
  <si>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</si>
  <si>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</si>
  <si>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</si>
  <si>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</si>
  <si>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</si>
  <si>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</si>
  <si>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</si>
  <si>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</si>
  <si>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</si>
  <si>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</si>
  <si>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</si>
  <si>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</si>
  <si>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</si>
  <si>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</si>
  <si>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</si>
  <si>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</si>
  <si>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</si>
  <si>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</si>
  <si>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</si>
  <si>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</si>
  <si>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</si>
  <si>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</si>
  <si>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</si>
  <si>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</si>
  <si>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>平成21年</t>
  </si>
  <si>
    <t>平成22年</t>
  </si>
  <si>
    <t>平成23年</t>
  </si>
  <si>
    <t xml:space="preserve"> -  </t>
  </si>
  <si>
    <t>平成24年</t>
  </si>
  <si>
    <t>年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</si>
  <si>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</si>
  <si>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</si>
  <si>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</si>
  <si>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</si>
  <si>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</si>
  <si>
    <t>平成25年</t>
  </si>
  <si>
    <t>平成26年</t>
  </si>
  <si>
    <t>平成25年</t>
  </si>
  <si>
    <t>（平成26年）</t>
  </si>
  <si>
    <t>なめこ</t>
  </si>
  <si>
    <t>ひらたけ</t>
  </si>
  <si>
    <t>まいたけ</t>
  </si>
  <si>
    <t>くりたけ</t>
  </si>
  <si>
    <t>わさび</t>
  </si>
  <si>
    <t>たけのこ</t>
  </si>
  <si>
    <t>（ｔ）</t>
  </si>
  <si>
    <t>（ｋｇ）</t>
  </si>
  <si>
    <t>（ｍ3）</t>
  </si>
  <si>
    <t xml:space="preserve"> - 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</si>
</sst>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38" fontId="7" fillId="0" borderId="12" xfId="48" applyFont="1" applyBorder="1" applyAlignment="1">
      <alignment/>
    </xf>
    <xf numFmtId="184" fontId="7" fillId="0" borderId="13" xfId="48" applyNumberFormat="1" applyFont="1" applyFill="1" applyBorder="1" applyAlignment="1">
      <alignment/>
    </xf>
    <xf numFmtId="184" fontId="7" fillId="0" borderId="14" xfId="48" applyNumberFormat="1" applyFont="1" applyFill="1" applyBorder="1" applyAlignment="1">
      <alignment/>
    </xf>
    <xf numFmtId="38" fontId="7" fillId="0" borderId="10" xfId="48" applyFont="1" applyBorder="1" applyAlignment="1">
      <alignment horizontal="center"/>
    </xf>
    <xf numFmtId="184" fontId="7" fillId="0" borderId="15" xfId="48" applyNumberFormat="1" applyFont="1" applyFill="1" applyBorder="1" applyAlignment="1">
      <alignment horizontal="center"/>
    </xf>
    <xf numFmtId="38" fontId="7" fillId="0" borderId="16" xfId="48" applyFont="1" applyBorder="1" applyAlignment="1">
      <alignment horizontal="left"/>
    </xf>
    <xf numFmtId="38" fontId="7" fillId="0" borderId="11" xfId="48" applyFont="1" applyBorder="1" applyAlignment="1">
      <alignment horizontal="left"/>
    </xf>
    <xf numFmtId="38" fontId="7" fillId="0" borderId="15" xfId="48" applyFont="1" applyFill="1" applyBorder="1" applyAlignment="1">
      <alignment horizontal="left"/>
    </xf>
    <xf numFmtId="38" fontId="7" fillId="0" borderId="15" xfId="48" applyFont="1" applyBorder="1" applyAlignment="1">
      <alignment horizontal="left"/>
    </xf>
    <xf numFmtId="38" fontId="7" fillId="0" borderId="11" xfId="48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94" fontId="7" fillId="0" borderId="15" xfId="0" applyNumberFormat="1" applyFont="1" applyBorder="1" applyAlignment="1">
      <alignment horizontal="right" vertical="center" shrinkToFit="1"/>
    </xf>
    <xf numFmtId="194" fontId="7" fillId="0" borderId="11" xfId="48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  <xf numFmtId="184" fontId="7" fillId="0" borderId="11" xfId="48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41" fontId="7" fillId="0" borderId="17" xfId="48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94" fontId="7" fillId="0" borderId="0" xfId="0" applyNumberFormat="1" applyFont="1" applyAlignment="1">
      <alignment horizontal="right"/>
    </xf>
    <xf numFmtId="194" fontId="7" fillId="0" borderId="0" xfId="0" applyNumberFormat="1" applyFont="1" applyBorder="1" applyAlignment="1">
      <alignment horizontal="right"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6" fillId="0" borderId="0" xfId="48" applyNumberFormat="1" applyFont="1" applyAlignment="1">
      <alignment/>
    </xf>
    <xf numFmtId="178" fontId="7" fillId="0" borderId="12" xfId="48" applyNumberFormat="1" applyFont="1" applyFill="1" applyBorder="1" applyAlignment="1">
      <alignment horizontal="center" vertical="center" shrinkToFit="1"/>
    </xf>
    <xf numFmtId="178" fontId="7" fillId="0" borderId="18" xfId="48" applyNumberFormat="1" applyFont="1" applyFill="1" applyBorder="1" applyAlignment="1">
      <alignment horizontal="center" vertical="center" shrinkToFit="1"/>
    </xf>
    <xf numFmtId="178" fontId="7" fillId="0" borderId="19" xfId="48" applyNumberFormat="1" applyFont="1" applyFill="1" applyBorder="1" applyAlignment="1">
      <alignment horizontal="right" vertical="center"/>
    </xf>
    <xf numFmtId="178" fontId="6" fillId="0" borderId="12" xfId="48" applyNumberFormat="1" applyFont="1" applyFill="1" applyBorder="1" applyAlignment="1">
      <alignment horizontal="center" vertical="center" shrinkToFit="1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center" vertical="center" shrinkToFit="1"/>
    </xf>
    <xf numFmtId="178" fontId="7" fillId="0" borderId="11" xfId="48" applyNumberFormat="1" applyFont="1" applyFill="1" applyBorder="1" applyAlignment="1">
      <alignment horizontal="left"/>
    </xf>
    <xf numFmtId="178" fontId="7" fillId="0" borderId="15" xfId="48" applyNumberFormat="1" applyFont="1" applyFill="1" applyBorder="1" applyAlignment="1">
      <alignment horizontal="left"/>
    </xf>
    <xf numFmtId="178" fontId="6" fillId="0" borderId="0" xfId="48" applyNumberFormat="1" applyFont="1" applyFill="1" applyBorder="1" applyAlignment="1">
      <alignment horizontal="right"/>
    </xf>
    <xf numFmtId="184" fontId="7" fillId="0" borderId="11" xfId="48" applyNumberFormat="1" applyFont="1" applyBorder="1" applyAlignment="1">
      <alignment horizontal="right" vertical="center"/>
    </xf>
    <xf numFmtId="182" fontId="7" fillId="0" borderId="11" xfId="48" applyNumberFormat="1" applyFont="1" applyBorder="1" applyAlignment="1">
      <alignment vertical="center"/>
    </xf>
    <xf numFmtId="184" fontId="7" fillId="0" borderId="11" xfId="48" applyNumberFormat="1" applyFont="1" applyBorder="1" applyAlignment="1" quotePrefix="1">
      <alignment horizontal="right" vertical="center"/>
    </xf>
    <xf numFmtId="182" fontId="7" fillId="0" borderId="11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7" fillId="0" borderId="16" xfId="48" applyNumberFormat="1" applyFont="1" applyFill="1" applyBorder="1" applyAlignment="1">
      <alignment/>
    </xf>
    <xf numFmtId="184" fontId="7" fillId="0" borderId="11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/>
    </xf>
    <xf numFmtId="0" fontId="7" fillId="0" borderId="11" xfId="48" applyNumberFormat="1" applyFont="1" applyBorder="1" applyAlignment="1">
      <alignment horizontal="right" vertical="center"/>
    </xf>
    <xf numFmtId="182" fontId="7" fillId="0" borderId="11" xfId="48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7" fillId="0" borderId="11" xfId="48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38" fontId="7" fillId="0" borderId="21" xfId="48" applyFont="1" applyBorder="1" applyAlignment="1">
      <alignment horizontal="center"/>
    </xf>
    <xf numFmtId="184" fontId="7" fillId="0" borderId="22" xfId="48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7" fillId="0" borderId="12" xfId="48" applyNumberFormat="1" applyFont="1" applyFill="1" applyBorder="1" applyAlignment="1">
      <alignment horizontal="right"/>
    </xf>
    <xf numFmtId="178" fontId="7" fillId="0" borderId="23" xfId="48" applyNumberFormat="1" applyFont="1" applyFill="1" applyBorder="1" applyAlignment="1">
      <alignment/>
    </xf>
    <xf numFmtId="178" fontId="7" fillId="0" borderId="10" xfId="48" applyNumberFormat="1" applyFont="1" applyFill="1" applyBorder="1" applyAlignment="1">
      <alignment horizontal="center"/>
    </xf>
    <xf numFmtId="178" fontId="7" fillId="0" borderId="16" xfId="48" applyNumberFormat="1" applyFont="1" applyFill="1" applyBorder="1" applyAlignment="1">
      <alignment horizontal="left"/>
    </xf>
    <xf numFmtId="178" fontId="7" fillId="0" borderId="2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7" fillId="0" borderId="11" xfId="0" applyNumberFormat="1" applyFont="1" applyBorder="1" applyAlignment="1">
      <alignment horizontal="center" vertical="center" wrapText="1" shrinkToFit="1"/>
    </xf>
    <xf numFmtId="178" fontId="7" fillId="0" borderId="12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8" fontId="7" fillId="0" borderId="12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178" fontId="7" fillId="0" borderId="23" xfId="48" applyNumberFormat="1" applyFont="1" applyFill="1" applyBorder="1" applyAlignment="1">
      <alignment horizontal="right" vertical="center"/>
    </xf>
    <xf numFmtId="178" fontId="7" fillId="0" borderId="10" xfId="48" applyNumberFormat="1" applyFont="1" applyFill="1" applyBorder="1" applyAlignment="1">
      <alignment horizontal="right" vertical="center"/>
    </xf>
    <xf numFmtId="178" fontId="7" fillId="0" borderId="23" xfId="48" applyNumberFormat="1" applyFont="1" applyFill="1" applyBorder="1" applyAlignment="1">
      <alignment vertical="center"/>
    </xf>
    <xf numFmtId="178" fontId="7" fillId="0" borderId="10" xfId="48" applyNumberFormat="1" applyFont="1" applyFill="1" applyBorder="1" applyAlignment="1">
      <alignment vertical="center"/>
    </xf>
    <xf numFmtId="178" fontId="7" fillId="0" borderId="18" xfId="48" applyNumberFormat="1" applyFont="1" applyFill="1" applyBorder="1" applyAlignment="1">
      <alignment horizontal="center" vertical="center"/>
    </xf>
    <xf numFmtId="178" fontId="7" fillId="0" borderId="13" xfId="48" applyNumberFormat="1" applyFont="1" applyFill="1" applyBorder="1" applyAlignment="1">
      <alignment horizontal="center" vertical="center"/>
    </xf>
    <xf numFmtId="178" fontId="7" fillId="0" borderId="14" xfId="48" applyNumberFormat="1" applyFont="1" applyFill="1" applyBorder="1" applyAlignment="1">
      <alignment horizontal="center" vertical="center"/>
    </xf>
    <xf numFmtId="178" fontId="7" fillId="0" borderId="11" xfId="48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7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2" fontId="7" fillId="0" borderId="11" xfId="48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1" xfId="48" applyNumberFormat="1" applyFont="1" applyFill="1" applyBorder="1" applyAlignment="1">
      <alignment horizontal="right" vertical="center"/>
    </xf>
    <xf numFmtId="184" fontId="0" fillId="0" borderId="0" xfId="0" applyNumberFormat="1" applyFont="1" applyBorder="1" applyAlignment="1">
      <alignment/>
    </xf>
    <xf numFmtId="194" fontId="7" fillId="0" borderId="11" xfId="48" applyNumberFormat="1" applyFont="1" applyFill="1" applyBorder="1" applyAlignment="1">
      <alignment vertical="center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Alignment="1">
      <alignment/>
    </xf>
    <xf numFmtId="178" fontId="7" fillId="0" borderId="11" xfId="48" applyNumberFormat="1" applyFont="1" applyFill="1" applyBorder="1" applyAlignment="1">
      <alignment horizontal="right"/>
    </xf>
    <xf numFmtId="178" fontId="7" fillId="0" borderId="16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/>
    </xf>
    <xf numFmtId="178" fontId="7" fillId="0" borderId="15" xfId="48" applyNumberFormat="1" applyFont="1" applyFill="1" applyBorder="1" applyAlignment="1">
      <alignment horizontal="right"/>
    </xf>
    <xf numFmtId="178" fontId="7" fillId="0" borderId="15" xfId="48" applyNumberFormat="1" applyFont="1" applyFill="1" applyBorder="1" applyAlignment="1">
      <alignment/>
    </xf>
    <xf numFmtId="182" fontId="7" fillId="0" borderId="16" xfId="48" applyNumberFormat="1" applyFont="1" applyFill="1" applyBorder="1" applyAlignment="1">
      <alignment/>
    </xf>
    <xf numFmtId="178" fontId="7" fillId="0" borderId="16" xfId="48" applyNumberFormat="1" applyFont="1" applyFill="1" applyBorder="1" applyAlignment="1">
      <alignment horizontal="right"/>
    </xf>
    <xf numFmtId="182" fontId="7" fillId="0" borderId="11" xfId="48" applyNumberFormat="1" applyFont="1" applyFill="1" applyBorder="1" applyAlignment="1">
      <alignment/>
    </xf>
    <xf numFmtId="178" fontId="7" fillId="0" borderId="12" xfId="48" applyNumberFormat="1" applyFont="1" applyFill="1" applyBorder="1" applyAlignment="1">
      <alignment/>
    </xf>
    <xf numFmtId="182" fontId="7" fillId="0" borderId="11" xfId="48" applyNumberFormat="1" applyFont="1" applyFill="1" applyBorder="1" applyAlignment="1">
      <alignment horizontal="right"/>
    </xf>
    <xf numFmtId="182" fontId="7" fillId="0" borderId="15" xfId="48" applyNumberFormat="1" applyFont="1" applyFill="1" applyBorder="1" applyAlignment="1">
      <alignment/>
    </xf>
    <xf numFmtId="178" fontId="7" fillId="0" borderId="22" xfId="48" applyNumberFormat="1" applyFont="1" applyFill="1" applyBorder="1" applyAlignment="1">
      <alignment/>
    </xf>
    <xf numFmtId="178" fontId="7" fillId="0" borderId="22" xfId="48" applyNumberFormat="1" applyFont="1" applyFill="1" applyBorder="1" applyAlignment="1">
      <alignment horizontal="right"/>
    </xf>
    <xf numFmtId="178" fontId="7" fillId="0" borderId="24" xfId="48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84" fontId="7" fillId="0" borderId="12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 horizontal="right"/>
    </xf>
    <xf numFmtId="184" fontId="7" fillId="0" borderId="25" xfId="48" applyNumberFormat="1" applyFont="1" applyFill="1" applyBorder="1" applyAlignment="1">
      <alignment/>
    </xf>
    <xf numFmtId="184" fontId="7" fillId="0" borderId="24" xfId="48" applyNumberFormat="1" applyFont="1" applyFill="1" applyBorder="1" applyAlignment="1">
      <alignment/>
    </xf>
    <xf numFmtId="0" fontId="0" fillId="0" borderId="0" xfId="0" applyFont="1" applyAlignment="1">
      <alignment horizontal="left" indent="2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25" zoomScaleNormal="12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72" customWidth="1"/>
    <col min="2" max="6" width="7.00390625" style="72" customWidth="1"/>
    <col min="7" max="7" width="7.00390625" style="105" customWidth="1"/>
    <col min="8" max="11" width="7.00390625" style="72" customWidth="1"/>
    <col min="12" max="16384" width="9.00390625" style="72" customWidth="1"/>
  </cols>
  <sheetData>
    <row r="1" spans="1:3" ht="19.5" customHeight="1">
      <c r="A1" s="3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3" t="s">
        <v>65</v>
      </c>
      <c r="I3" s="135"/>
      <c r="K3" s="135"/>
    </row>
    <row r="4" spans="1:11" ht="19.5" customHeight="1">
      <c r="A4" s="88" t="s">
        <v>92</v>
      </c>
      <c r="B4" s="83" t="s">
        <v>1</v>
      </c>
      <c r="C4" s="83" t="s">
        <v>2</v>
      </c>
      <c r="D4" s="83" t="s">
        <v>66</v>
      </c>
      <c r="E4" s="83" t="s">
        <v>67</v>
      </c>
      <c r="F4" s="83" t="s">
        <v>68</v>
      </c>
      <c r="G4" s="86" t="s">
        <v>69</v>
      </c>
      <c r="H4" s="83" t="s">
        <v>70</v>
      </c>
      <c r="I4" s="83" t="s">
        <v>3</v>
      </c>
      <c r="J4" s="83" t="s">
        <v>4</v>
      </c>
      <c r="K4" s="83" t="s">
        <v>5</v>
      </c>
    </row>
    <row r="5" spans="1:11" ht="19.5" customHeight="1">
      <c r="A5" s="89"/>
      <c r="B5" s="84"/>
      <c r="C5" s="84"/>
      <c r="D5" s="84"/>
      <c r="E5" s="84"/>
      <c r="F5" s="84"/>
      <c r="G5" s="87"/>
      <c r="H5" s="84"/>
      <c r="I5" s="84"/>
      <c r="J5" s="84"/>
      <c r="K5" s="84"/>
    </row>
    <row r="6" spans="1:11" s="70" customFormat="1" ht="19.5" customHeight="1" thickBot="1">
      <c r="A6" s="15"/>
      <c r="B6" s="41" t="s">
        <v>78</v>
      </c>
      <c r="C6" s="41" t="s">
        <v>78</v>
      </c>
      <c r="D6" s="41" t="s">
        <v>78</v>
      </c>
      <c r="E6" s="41" t="s">
        <v>78</v>
      </c>
      <c r="F6" s="41" t="s">
        <v>78</v>
      </c>
      <c r="G6" s="42" t="s">
        <v>78</v>
      </c>
      <c r="H6" s="41" t="s">
        <v>78</v>
      </c>
      <c r="I6" s="41" t="s">
        <v>79</v>
      </c>
      <c r="J6" s="41" t="s">
        <v>78</v>
      </c>
      <c r="K6" s="41" t="s">
        <v>80</v>
      </c>
    </row>
    <row r="7" spans="1:11" s="70" customFormat="1" ht="19.5" customHeight="1" hidden="1" thickTop="1">
      <c r="A7" s="16" t="s">
        <v>87</v>
      </c>
      <c r="B7" s="17">
        <v>4230</v>
      </c>
      <c r="C7" s="17">
        <v>160</v>
      </c>
      <c r="D7" s="17">
        <v>242</v>
      </c>
      <c r="E7" s="17">
        <v>80</v>
      </c>
      <c r="F7" s="17">
        <v>559</v>
      </c>
      <c r="G7" s="67">
        <v>31.8</v>
      </c>
      <c r="H7" s="18">
        <v>401</v>
      </c>
      <c r="I7" s="17">
        <v>150</v>
      </c>
      <c r="J7" s="19">
        <v>527</v>
      </c>
      <c r="K7" s="17">
        <v>13</v>
      </c>
    </row>
    <row r="8" spans="1:11" s="4" customFormat="1" ht="19.5" customHeight="1" thickTop="1">
      <c r="A8" s="20" t="s">
        <v>88</v>
      </c>
      <c r="B8" s="21">
        <v>4146</v>
      </c>
      <c r="C8" s="18">
        <v>162</v>
      </c>
      <c r="D8" s="18">
        <v>225</v>
      </c>
      <c r="E8" s="18">
        <v>75</v>
      </c>
      <c r="F8" s="18">
        <v>596</v>
      </c>
      <c r="G8" s="22">
        <v>29.4</v>
      </c>
      <c r="H8" s="18">
        <v>394</v>
      </c>
      <c r="I8" s="18">
        <v>130</v>
      </c>
      <c r="J8" s="18">
        <v>456</v>
      </c>
      <c r="K8" s="18">
        <v>10</v>
      </c>
    </row>
    <row r="9" spans="1:11" s="4" customFormat="1" ht="19.5" customHeight="1">
      <c r="A9" s="20" t="s">
        <v>89</v>
      </c>
      <c r="B9" s="21">
        <v>3395</v>
      </c>
      <c r="C9" s="18">
        <v>10</v>
      </c>
      <c r="D9" s="18">
        <v>184</v>
      </c>
      <c r="E9" s="18">
        <v>40</v>
      </c>
      <c r="F9" s="18">
        <v>565</v>
      </c>
      <c r="G9" s="22">
        <v>23.2</v>
      </c>
      <c r="H9" s="18">
        <v>242</v>
      </c>
      <c r="I9" s="18">
        <v>120</v>
      </c>
      <c r="J9" s="18">
        <v>315</v>
      </c>
      <c r="K9" s="18">
        <v>10</v>
      </c>
    </row>
    <row r="10" spans="1:11" s="4" customFormat="1" ht="19.5" customHeight="1">
      <c r="A10" s="20" t="s">
        <v>91</v>
      </c>
      <c r="B10" s="21">
        <v>2439</v>
      </c>
      <c r="C10" s="18">
        <v>3</v>
      </c>
      <c r="D10" s="18">
        <v>179</v>
      </c>
      <c r="E10" s="18">
        <v>33</v>
      </c>
      <c r="F10" s="18">
        <v>381</v>
      </c>
      <c r="G10" s="22">
        <v>20.2</v>
      </c>
      <c r="H10" s="18">
        <v>219</v>
      </c>
      <c r="I10" s="18">
        <v>120</v>
      </c>
      <c r="J10" s="18">
        <v>332</v>
      </c>
      <c r="K10" s="18">
        <v>10</v>
      </c>
    </row>
    <row r="11" spans="1:11" s="70" customFormat="1" ht="19.5" customHeight="1">
      <c r="A11" s="20" t="s">
        <v>100</v>
      </c>
      <c r="B11" s="21">
        <v>2174</v>
      </c>
      <c r="C11" s="18">
        <v>3</v>
      </c>
      <c r="D11" s="18">
        <v>123</v>
      </c>
      <c r="E11" s="18">
        <v>46</v>
      </c>
      <c r="F11" s="18">
        <v>393</v>
      </c>
      <c r="G11" s="22">
        <v>20.2</v>
      </c>
      <c r="H11" s="18">
        <v>171</v>
      </c>
      <c r="I11" s="18">
        <v>100</v>
      </c>
      <c r="J11" s="18">
        <v>287</v>
      </c>
      <c r="K11" s="18">
        <v>7</v>
      </c>
    </row>
    <row r="12" spans="1:11" ht="21.75" customHeight="1">
      <c r="A12" s="136" t="s">
        <v>99</v>
      </c>
      <c r="B12" s="137">
        <v>2170</v>
      </c>
      <c r="C12" s="19">
        <v>3</v>
      </c>
      <c r="D12" s="138">
        <v>121</v>
      </c>
      <c r="E12" s="138">
        <v>45</v>
      </c>
      <c r="F12" s="138">
        <v>395</v>
      </c>
      <c r="G12" s="139">
        <v>17.3</v>
      </c>
      <c r="H12" s="138">
        <v>171</v>
      </c>
      <c r="I12" s="138">
        <v>120</v>
      </c>
      <c r="J12" s="138">
        <v>213</v>
      </c>
      <c r="K12" s="138">
        <v>8</v>
      </c>
    </row>
    <row r="13" spans="1:11" ht="21.75" customHeight="1">
      <c r="A13" s="2"/>
      <c r="B13" s="2"/>
      <c r="C13" s="2"/>
      <c r="D13" s="2"/>
      <c r="E13" s="2"/>
      <c r="F13" s="2"/>
      <c r="G13" s="85"/>
      <c r="H13" s="85"/>
      <c r="I13" s="85"/>
      <c r="J13" s="85"/>
      <c r="K13" s="85"/>
    </row>
    <row r="16" ht="13.5">
      <c r="G16" s="140"/>
    </row>
  </sheetData>
  <sheetProtection/>
  <mergeCells count="12">
    <mergeCell ref="A4:A5"/>
    <mergeCell ref="H4:H5"/>
    <mergeCell ref="I4:I5"/>
    <mergeCell ref="B4:B5"/>
    <mergeCell ref="C4:C5"/>
    <mergeCell ref="D4:D5"/>
    <mergeCell ref="E4:E5"/>
    <mergeCell ref="G13:K13"/>
    <mergeCell ref="F4:F5"/>
    <mergeCell ref="G4:G5"/>
    <mergeCell ref="J4:J5"/>
    <mergeCell ref="K4:K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125" zoomScaleNormal="125" zoomScaleSheetLayoutView="130" zoomScalePageLayoutView="0" workbookViewId="0" topLeftCell="A1">
      <pane xSplit="1" ySplit="3" topLeftCell="B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6.625" style="5" customWidth="1"/>
    <col min="2" max="2" width="8.50390625" style="5" hidden="1" customWidth="1"/>
    <col min="3" max="3" width="8.50390625" style="5" customWidth="1"/>
    <col min="4" max="5" width="8.50390625" style="6" customWidth="1"/>
    <col min="6" max="9" width="8.50390625" style="7" customWidth="1"/>
    <col min="10" max="10" width="5.625" style="11" customWidth="1"/>
    <col min="11" max="16384" width="9.00390625" style="5" customWidth="1"/>
  </cols>
  <sheetData>
    <row r="1" spans="1:9" ht="19.5" customHeight="1">
      <c r="A1" s="3" t="s">
        <v>95</v>
      </c>
      <c r="F1" s="5"/>
      <c r="G1" s="5"/>
      <c r="H1" s="44"/>
      <c r="I1" s="43" t="s">
        <v>6</v>
      </c>
    </row>
    <row r="2" spans="1:9" ht="19.5" customHeight="1">
      <c r="A2" s="23"/>
      <c r="B2" s="90">
        <v>21</v>
      </c>
      <c r="C2" s="90">
        <v>22</v>
      </c>
      <c r="D2" s="90">
        <v>23</v>
      </c>
      <c r="E2" s="90">
        <v>24</v>
      </c>
      <c r="F2" s="92">
        <v>25</v>
      </c>
      <c r="G2" s="92">
        <v>26</v>
      </c>
      <c r="H2" s="24"/>
      <c r="I2" s="25"/>
    </row>
    <row r="3" spans="1:9" ht="19.5" customHeight="1" thickBot="1">
      <c r="A3" s="26" t="s">
        <v>64</v>
      </c>
      <c r="B3" s="130"/>
      <c r="C3" s="130"/>
      <c r="D3" s="91"/>
      <c r="E3" s="91"/>
      <c r="F3" s="93"/>
      <c r="G3" s="93"/>
      <c r="H3" s="27" t="s">
        <v>7</v>
      </c>
      <c r="I3" s="27" t="s">
        <v>8</v>
      </c>
    </row>
    <row r="4" spans="1:9" ht="19.5" customHeight="1" thickTop="1">
      <c r="A4" s="28" t="s">
        <v>33</v>
      </c>
      <c r="B4" s="64">
        <f>SUM(B5:B6)</f>
        <v>515</v>
      </c>
      <c r="C4" s="64">
        <f>SUM(C5:C6)</f>
        <v>520</v>
      </c>
      <c r="D4" s="64">
        <f>SUM(D5:D6)</f>
        <v>351</v>
      </c>
      <c r="E4" s="64">
        <f>SUM(E5:E6)</f>
        <v>268</v>
      </c>
      <c r="F4" s="64">
        <v>257</v>
      </c>
      <c r="G4" s="64">
        <f>SUM(G5:G6)</f>
        <v>258.1</v>
      </c>
      <c r="H4" s="64">
        <f>SUM(H5:H6)</f>
        <v>4.5</v>
      </c>
      <c r="I4" s="64">
        <f>SUM(I5:I6)</f>
        <v>253.6</v>
      </c>
    </row>
    <row r="5" spans="1:9" ht="19.5" customHeight="1">
      <c r="A5" s="29" t="s">
        <v>39</v>
      </c>
      <c r="B5" s="65">
        <v>431</v>
      </c>
      <c r="C5" s="65">
        <v>433</v>
      </c>
      <c r="D5" s="65">
        <v>291</v>
      </c>
      <c r="E5" s="65">
        <v>220</v>
      </c>
      <c r="F5" s="65">
        <v>219</v>
      </c>
      <c r="G5" s="65">
        <f>SUM(H5:I5)</f>
        <v>221.5</v>
      </c>
      <c r="H5" s="73">
        <v>4.5</v>
      </c>
      <c r="I5" s="65">
        <v>217</v>
      </c>
    </row>
    <row r="6" spans="1:9" ht="19.5" customHeight="1" thickBot="1">
      <c r="A6" s="31" t="s">
        <v>40</v>
      </c>
      <c r="B6" s="66">
        <v>84</v>
      </c>
      <c r="C6" s="66">
        <v>87</v>
      </c>
      <c r="D6" s="66">
        <v>60</v>
      </c>
      <c r="E6" s="66">
        <v>48</v>
      </c>
      <c r="F6" s="66">
        <v>38</v>
      </c>
      <c r="G6" s="131">
        <f>SUM(H6:I6)</f>
        <v>36.6</v>
      </c>
      <c r="H6" s="132">
        <v>0</v>
      </c>
      <c r="I6" s="66">
        <v>36.6</v>
      </c>
    </row>
    <row r="7" spans="1:9" ht="19.5" customHeight="1" thickTop="1">
      <c r="A7" s="28" t="s">
        <v>34</v>
      </c>
      <c r="B7" s="64">
        <v>850</v>
      </c>
      <c r="C7" s="64">
        <v>748</v>
      </c>
      <c r="D7" s="64">
        <f>SUM(D8:D14)</f>
        <v>717</v>
      </c>
      <c r="E7" s="64">
        <f>SUM(E8:E14)</f>
        <v>506</v>
      </c>
      <c r="F7" s="64">
        <v>424</v>
      </c>
      <c r="G7" s="133">
        <f>SUM(G8:G14)</f>
        <v>434.2</v>
      </c>
      <c r="H7" s="64">
        <f>SUM(H8:H14)</f>
        <v>10.399999999999999</v>
      </c>
      <c r="I7" s="64">
        <f>SUM(I8:I14)</f>
        <v>423.8</v>
      </c>
    </row>
    <row r="8" spans="1:9" ht="19.5" customHeight="1">
      <c r="A8" s="29" t="s">
        <v>41</v>
      </c>
      <c r="B8" s="65">
        <v>572</v>
      </c>
      <c r="C8" s="65">
        <v>511</v>
      </c>
      <c r="D8" s="65">
        <v>492</v>
      </c>
      <c r="E8" s="65">
        <v>367</v>
      </c>
      <c r="F8" s="65">
        <v>315</v>
      </c>
      <c r="G8" s="65">
        <f>SUM(H8:I8)</f>
        <v>305.5</v>
      </c>
      <c r="H8" s="65">
        <v>8.7</v>
      </c>
      <c r="I8" s="65">
        <v>296.8</v>
      </c>
    </row>
    <row r="9" spans="1:9" ht="19.5" customHeight="1">
      <c r="A9" s="29" t="s">
        <v>42</v>
      </c>
      <c r="B9" s="65">
        <v>84</v>
      </c>
      <c r="C9" s="65">
        <v>75</v>
      </c>
      <c r="D9" s="65">
        <v>55</v>
      </c>
      <c r="E9" s="65">
        <v>39</v>
      </c>
      <c r="F9" s="65">
        <v>50</v>
      </c>
      <c r="G9" s="65">
        <f aca="true" t="shared" si="0" ref="G9:G14">SUM(H9:I9)</f>
        <v>50</v>
      </c>
      <c r="H9" s="73" t="s">
        <v>90</v>
      </c>
      <c r="I9" s="65">
        <v>50</v>
      </c>
    </row>
    <row r="10" spans="1:9" ht="19.5" customHeight="1">
      <c r="A10" s="29" t="s">
        <v>43</v>
      </c>
      <c r="B10" s="65">
        <v>3</v>
      </c>
      <c r="C10" s="65">
        <v>3</v>
      </c>
      <c r="D10" s="65">
        <v>1</v>
      </c>
      <c r="E10" s="73" t="s">
        <v>90</v>
      </c>
      <c r="F10" s="73" t="s">
        <v>90</v>
      </c>
      <c r="G10" s="73" t="s">
        <v>90</v>
      </c>
      <c r="H10" s="73" t="s">
        <v>90</v>
      </c>
      <c r="I10" s="73" t="s">
        <v>90</v>
      </c>
    </row>
    <row r="11" spans="1:9" ht="19.5" customHeight="1">
      <c r="A11" s="29" t="s">
        <v>44</v>
      </c>
      <c r="B11" s="65">
        <v>14</v>
      </c>
      <c r="C11" s="65">
        <v>12</v>
      </c>
      <c r="D11" s="65">
        <v>10</v>
      </c>
      <c r="E11" s="65">
        <v>4</v>
      </c>
      <c r="F11" s="65">
        <v>1</v>
      </c>
      <c r="G11" s="65">
        <f t="shared" si="0"/>
        <v>2</v>
      </c>
      <c r="H11" s="73" t="s">
        <v>90</v>
      </c>
      <c r="I11" s="73">
        <v>2</v>
      </c>
    </row>
    <row r="12" spans="1:9" ht="19.5" customHeight="1">
      <c r="A12" s="29" t="s">
        <v>45</v>
      </c>
      <c r="B12" s="65">
        <v>45</v>
      </c>
      <c r="C12" s="65">
        <v>41</v>
      </c>
      <c r="D12" s="65">
        <v>55</v>
      </c>
      <c r="E12" s="65">
        <v>23</v>
      </c>
      <c r="F12" s="65">
        <v>17</v>
      </c>
      <c r="G12" s="65">
        <f t="shared" si="0"/>
        <v>25</v>
      </c>
      <c r="H12" s="73" t="s">
        <v>90</v>
      </c>
      <c r="I12" s="65">
        <v>25</v>
      </c>
    </row>
    <row r="13" spans="1:9" ht="19.5" customHeight="1">
      <c r="A13" s="29" t="s">
        <v>46</v>
      </c>
      <c r="B13" s="65">
        <v>12</v>
      </c>
      <c r="C13" s="65">
        <v>12</v>
      </c>
      <c r="D13" s="65">
        <v>1</v>
      </c>
      <c r="E13" s="73" t="s">
        <v>90</v>
      </c>
      <c r="F13" s="73" t="s">
        <v>90</v>
      </c>
      <c r="G13" s="73" t="s">
        <v>90</v>
      </c>
      <c r="H13" s="73" t="s">
        <v>90</v>
      </c>
      <c r="I13" s="73" t="s">
        <v>90</v>
      </c>
    </row>
    <row r="14" spans="1:9" ht="19.5" customHeight="1" thickBot="1">
      <c r="A14" s="31" t="s">
        <v>47</v>
      </c>
      <c r="B14" s="66">
        <v>121</v>
      </c>
      <c r="C14" s="66">
        <v>93</v>
      </c>
      <c r="D14" s="66">
        <v>103</v>
      </c>
      <c r="E14" s="66">
        <v>73</v>
      </c>
      <c r="F14" s="66">
        <v>41</v>
      </c>
      <c r="G14" s="131">
        <f t="shared" si="0"/>
        <v>51.7</v>
      </c>
      <c r="H14" s="132">
        <v>1.7</v>
      </c>
      <c r="I14" s="66">
        <v>50</v>
      </c>
    </row>
    <row r="15" spans="1:10" ht="19.5" customHeight="1" thickTop="1">
      <c r="A15" s="28" t="s">
        <v>35</v>
      </c>
      <c r="B15" s="64">
        <f>SUM(B16:B20)</f>
        <v>1074</v>
      </c>
      <c r="C15" s="64">
        <v>1055</v>
      </c>
      <c r="D15" s="64">
        <f>SUM(D16:D20)</f>
        <v>615</v>
      </c>
      <c r="E15" s="64">
        <v>435</v>
      </c>
      <c r="F15" s="64">
        <v>381.5</v>
      </c>
      <c r="G15" s="133">
        <f>SUM(G16:G20)</f>
        <v>358.27</v>
      </c>
      <c r="H15" s="64">
        <f>SUM(H16:H20)</f>
        <v>0.8700000000000001</v>
      </c>
      <c r="I15" s="64">
        <f>SUM(I16:I20)</f>
        <v>357.4</v>
      </c>
      <c r="J15" s="13"/>
    </row>
    <row r="16" spans="1:9" ht="19.5" customHeight="1">
      <c r="A16" s="32" t="s">
        <v>48</v>
      </c>
      <c r="B16" s="65">
        <v>474</v>
      </c>
      <c r="C16" s="65">
        <v>477</v>
      </c>
      <c r="D16" s="65">
        <v>226</v>
      </c>
      <c r="E16" s="65">
        <v>152</v>
      </c>
      <c r="F16" s="65">
        <v>115</v>
      </c>
      <c r="G16" s="65">
        <f>SUM(H16:I16)</f>
        <v>115</v>
      </c>
      <c r="H16" s="73" t="s">
        <v>90</v>
      </c>
      <c r="I16" s="65">
        <v>115</v>
      </c>
    </row>
    <row r="17" spans="1:9" ht="19.5" customHeight="1">
      <c r="A17" s="32" t="s">
        <v>49</v>
      </c>
      <c r="B17" s="65">
        <v>193</v>
      </c>
      <c r="C17" s="65">
        <v>193</v>
      </c>
      <c r="D17" s="65">
        <v>83</v>
      </c>
      <c r="E17" s="65">
        <v>44</v>
      </c>
      <c r="F17" s="65">
        <v>34</v>
      </c>
      <c r="G17" s="65">
        <f>SUM(H17:I17)</f>
        <v>25.89</v>
      </c>
      <c r="H17" s="73">
        <v>0.19</v>
      </c>
      <c r="I17" s="65">
        <v>25.7</v>
      </c>
    </row>
    <row r="18" spans="1:9" ht="19.5" customHeight="1">
      <c r="A18" s="32" t="s">
        <v>50</v>
      </c>
      <c r="B18" s="65">
        <v>69</v>
      </c>
      <c r="C18" s="65">
        <v>60</v>
      </c>
      <c r="D18" s="65">
        <v>33</v>
      </c>
      <c r="E18" s="65">
        <v>23</v>
      </c>
      <c r="F18" s="65">
        <v>23.5</v>
      </c>
      <c r="G18" s="65">
        <f>SUM(H18:I18)</f>
        <v>17.04</v>
      </c>
      <c r="H18" s="65">
        <v>0.64</v>
      </c>
      <c r="I18" s="65">
        <v>16.4</v>
      </c>
    </row>
    <row r="19" spans="1:9" ht="19.5" customHeight="1">
      <c r="A19" s="29" t="s">
        <v>51</v>
      </c>
      <c r="B19" s="65">
        <v>17</v>
      </c>
      <c r="C19" s="65">
        <v>25</v>
      </c>
      <c r="D19" s="65">
        <v>26</v>
      </c>
      <c r="E19" s="65">
        <v>2</v>
      </c>
      <c r="F19" s="65">
        <v>0</v>
      </c>
      <c r="G19" s="73" t="s">
        <v>90</v>
      </c>
      <c r="H19" s="73" t="s">
        <v>90</v>
      </c>
      <c r="I19" s="73" t="s">
        <v>90</v>
      </c>
    </row>
    <row r="20" spans="1:9" ht="19.5" customHeight="1" thickBot="1">
      <c r="A20" s="30" t="s">
        <v>52</v>
      </c>
      <c r="B20" s="66">
        <v>321</v>
      </c>
      <c r="C20" s="66">
        <v>299</v>
      </c>
      <c r="D20" s="66">
        <v>247</v>
      </c>
      <c r="E20" s="66">
        <v>215</v>
      </c>
      <c r="F20" s="66">
        <v>209</v>
      </c>
      <c r="G20" s="131">
        <f>SUM(H20:I20)</f>
        <v>200.34</v>
      </c>
      <c r="H20" s="132">
        <v>0.04</v>
      </c>
      <c r="I20" s="66">
        <v>200.3</v>
      </c>
    </row>
    <row r="21" spans="1:9" ht="19.5" customHeight="1" thickTop="1">
      <c r="A21" s="28" t="s">
        <v>36</v>
      </c>
      <c r="B21" s="64">
        <f>SUM(B22:B28)</f>
        <v>870</v>
      </c>
      <c r="C21" s="64">
        <f>SUM(C22:C28)</f>
        <v>937</v>
      </c>
      <c r="D21" s="64">
        <v>928</v>
      </c>
      <c r="E21" s="64">
        <v>615</v>
      </c>
      <c r="F21" s="64">
        <v>631.1999999999999</v>
      </c>
      <c r="G21" s="133">
        <f>SUM(G22:G28)</f>
        <v>617.9000000000001</v>
      </c>
      <c r="H21" s="64">
        <f>SUM(H22:H28)</f>
        <v>39.099999999999994</v>
      </c>
      <c r="I21" s="64">
        <f>SUM(I22:I28)</f>
        <v>578.8000000000001</v>
      </c>
    </row>
    <row r="22" spans="1:9" ht="19.5" customHeight="1">
      <c r="A22" s="29" t="s">
        <v>53</v>
      </c>
      <c r="B22" s="65">
        <v>84</v>
      </c>
      <c r="C22" s="65">
        <v>77</v>
      </c>
      <c r="D22" s="65">
        <v>81</v>
      </c>
      <c r="E22" s="65">
        <v>25</v>
      </c>
      <c r="F22" s="65">
        <v>17.8</v>
      </c>
      <c r="G22" s="65">
        <f>SUM(H22:I22)</f>
        <v>17.1</v>
      </c>
      <c r="H22" s="65">
        <v>2.1</v>
      </c>
      <c r="I22" s="65">
        <v>15</v>
      </c>
    </row>
    <row r="23" spans="1:9" ht="19.5" customHeight="1">
      <c r="A23" s="29" t="s">
        <v>54</v>
      </c>
      <c r="B23" s="65">
        <v>267</v>
      </c>
      <c r="C23" s="65">
        <v>346</v>
      </c>
      <c r="D23" s="65">
        <v>334</v>
      </c>
      <c r="E23" s="65">
        <v>252</v>
      </c>
      <c r="F23" s="65">
        <v>308</v>
      </c>
      <c r="G23" s="65">
        <f aca="true" t="shared" si="1" ref="G23:G28">SUM(H23:I23)</f>
        <v>305.6</v>
      </c>
      <c r="H23" s="65">
        <v>6.3</v>
      </c>
      <c r="I23" s="65">
        <v>299.3</v>
      </c>
    </row>
    <row r="24" spans="1:9" ht="19.5" customHeight="1">
      <c r="A24" s="32" t="s">
        <v>55</v>
      </c>
      <c r="B24" s="65">
        <v>80</v>
      </c>
      <c r="C24" s="65">
        <v>77</v>
      </c>
      <c r="D24" s="65">
        <v>78</v>
      </c>
      <c r="E24" s="65">
        <v>29</v>
      </c>
      <c r="F24" s="65">
        <v>12.5</v>
      </c>
      <c r="G24" s="65">
        <f t="shared" si="1"/>
        <v>20</v>
      </c>
      <c r="H24" s="65">
        <v>17</v>
      </c>
      <c r="I24" s="65">
        <v>3</v>
      </c>
    </row>
    <row r="25" spans="1:9" ht="19.5" customHeight="1">
      <c r="A25" s="29" t="s">
        <v>56</v>
      </c>
      <c r="B25" s="65">
        <v>57</v>
      </c>
      <c r="C25" s="65">
        <v>57</v>
      </c>
      <c r="D25" s="65">
        <v>55</v>
      </c>
      <c r="E25" s="65">
        <v>23</v>
      </c>
      <c r="F25" s="65">
        <v>40.7</v>
      </c>
      <c r="G25" s="65">
        <f t="shared" si="1"/>
        <v>34.800000000000004</v>
      </c>
      <c r="H25" s="65">
        <v>5.2</v>
      </c>
      <c r="I25" s="65">
        <v>29.6</v>
      </c>
    </row>
    <row r="26" spans="1:9" ht="19.5" customHeight="1">
      <c r="A26" s="29" t="s">
        <v>57</v>
      </c>
      <c r="B26" s="65">
        <v>37</v>
      </c>
      <c r="C26" s="65">
        <v>49</v>
      </c>
      <c r="D26" s="65">
        <v>62</v>
      </c>
      <c r="E26" s="65">
        <v>45</v>
      </c>
      <c r="F26" s="65">
        <v>36.4</v>
      </c>
      <c r="G26" s="65">
        <f t="shared" si="1"/>
        <v>30.8</v>
      </c>
      <c r="H26" s="73" t="s">
        <v>90</v>
      </c>
      <c r="I26" s="65">
        <v>30.8</v>
      </c>
    </row>
    <row r="27" spans="1:9" ht="19.5" customHeight="1">
      <c r="A27" s="29" t="s">
        <v>58</v>
      </c>
      <c r="B27" s="65">
        <v>144</v>
      </c>
      <c r="C27" s="65">
        <v>139</v>
      </c>
      <c r="D27" s="65">
        <v>145</v>
      </c>
      <c r="E27" s="65">
        <v>128</v>
      </c>
      <c r="F27" s="65">
        <v>140.5</v>
      </c>
      <c r="G27" s="65">
        <f t="shared" si="1"/>
        <v>147.5</v>
      </c>
      <c r="H27" s="73" t="s">
        <v>90</v>
      </c>
      <c r="I27" s="65">
        <v>147.5</v>
      </c>
    </row>
    <row r="28" spans="1:9" ht="19.5" customHeight="1" thickBot="1">
      <c r="A28" s="31" t="s">
        <v>59</v>
      </c>
      <c r="B28" s="66">
        <v>201</v>
      </c>
      <c r="C28" s="66">
        <v>192</v>
      </c>
      <c r="D28" s="66">
        <v>174</v>
      </c>
      <c r="E28" s="66">
        <v>114</v>
      </c>
      <c r="F28" s="66">
        <v>75.3</v>
      </c>
      <c r="G28" s="131">
        <f t="shared" si="1"/>
        <v>62.1</v>
      </c>
      <c r="H28" s="66">
        <v>8.5</v>
      </c>
      <c r="I28" s="66">
        <v>53.6</v>
      </c>
    </row>
    <row r="29" spans="1:10" ht="19.5" customHeight="1" thickTop="1">
      <c r="A29" s="28" t="s">
        <v>37</v>
      </c>
      <c r="B29" s="64">
        <f aca="true" t="shared" si="2" ref="B29:H29">SUM(B30:B33)</f>
        <v>921</v>
      </c>
      <c r="C29" s="64">
        <f t="shared" si="2"/>
        <v>886</v>
      </c>
      <c r="D29" s="64">
        <f t="shared" si="2"/>
        <v>784</v>
      </c>
      <c r="E29" s="64">
        <f t="shared" si="2"/>
        <v>615</v>
      </c>
      <c r="F29" s="64">
        <v>480.3</v>
      </c>
      <c r="G29" s="133">
        <f t="shared" si="2"/>
        <v>501</v>
      </c>
      <c r="H29" s="64">
        <f t="shared" si="2"/>
        <v>18</v>
      </c>
      <c r="I29" s="64">
        <f>SUM(I30:I33)</f>
        <v>483</v>
      </c>
      <c r="J29" s="13"/>
    </row>
    <row r="30" spans="1:10" ht="19.5" customHeight="1">
      <c r="A30" s="29" t="s">
        <v>60</v>
      </c>
      <c r="B30" s="65">
        <v>258</v>
      </c>
      <c r="C30" s="65">
        <v>248</v>
      </c>
      <c r="D30" s="65">
        <v>210</v>
      </c>
      <c r="E30" s="65">
        <v>128</v>
      </c>
      <c r="F30" s="65">
        <v>157.6</v>
      </c>
      <c r="G30" s="65">
        <f>SUM(H30:I30)</f>
        <v>138</v>
      </c>
      <c r="H30" s="73">
        <v>7</v>
      </c>
      <c r="I30" s="65">
        <v>131</v>
      </c>
      <c r="J30" s="13"/>
    </row>
    <row r="31" spans="1:10" ht="19.5" customHeight="1">
      <c r="A31" s="29" t="s">
        <v>61</v>
      </c>
      <c r="B31" s="65">
        <v>474</v>
      </c>
      <c r="C31" s="65">
        <v>456</v>
      </c>
      <c r="D31" s="65">
        <v>396</v>
      </c>
      <c r="E31" s="65">
        <v>342</v>
      </c>
      <c r="F31" s="65">
        <v>219</v>
      </c>
      <c r="G31" s="65">
        <f>SUM(H31:I31)</f>
        <v>253</v>
      </c>
      <c r="H31" s="73" t="s">
        <v>90</v>
      </c>
      <c r="I31" s="65">
        <v>253</v>
      </c>
      <c r="J31" s="13"/>
    </row>
    <row r="32" spans="1:10" ht="19.5" customHeight="1">
      <c r="A32" s="29" t="s">
        <v>62</v>
      </c>
      <c r="B32" s="65">
        <v>26</v>
      </c>
      <c r="C32" s="65">
        <v>25</v>
      </c>
      <c r="D32" s="65">
        <v>48</v>
      </c>
      <c r="E32" s="65">
        <v>40</v>
      </c>
      <c r="F32" s="65">
        <v>35</v>
      </c>
      <c r="G32" s="65">
        <f>SUM(H32:I32)</f>
        <v>34</v>
      </c>
      <c r="H32" s="73" t="s">
        <v>90</v>
      </c>
      <c r="I32" s="65">
        <v>34</v>
      </c>
      <c r="J32" s="13"/>
    </row>
    <row r="33" spans="1:10" ht="19.5" customHeight="1" thickBot="1">
      <c r="A33" s="31" t="s">
        <v>63</v>
      </c>
      <c r="B33" s="66">
        <v>163</v>
      </c>
      <c r="C33" s="66">
        <v>157</v>
      </c>
      <c r="D33" s="66">
        <v>130</v>
      </c>
      <c r="E33" s="66">
        <v>105</v>
      </c>
      <c r="F33" s="66">
        <v>68.7</v>
      </c>
      <c r="G33" s="66">
        <f>SUM(H33:I33)</f>
        <v>76</v>
      </c>
      <c r="H33" s="66">
        <v>11</v>
      </c>
      <c r="I33" s="66">
        <v>65</v>
      </c>
      <c r="J33" s="13"/>
    </row>
    <row r="34" spans="1:10" ht="19.5" customHeight="1" thickBot="1" thickTop="1">
      <c r="A34" s="75" t="s">
        <v>16</v>
      </c>
      <c r="B34" s="76">
        <f>SUM(B4,B7,B15,B21,B29)</f>
        <v>4230</v>
      </c>
      <c r="C34" s="76">
        <f>SUM(C4,C7,C15,C21,C29)</f>
        <v>4146</v>
      </c>
      <c r="D34" s="76">
        <f>SUM(D4,D7,D15,D21,D29)</f>
        <v>3395</v>
      </c>
      <c r="E34" s="76">
        <f>SUM(E4,E7,E15,E21,E29)</f>
        <v>2439</v>
      </c>
      <c r="F34" s="76">
        <f>SUM(F4,F7,F15,F21,F29)</f>
        <v>2174</v>
      </c>
      <c r="G34" s="76">
        <v>2170</v>
      </c>
      <c r="H34" s="76">
        <f>SUM(H29,H21,H15,H7,H4)</f>
        <v>72.86999999999999</v>
      </c>
      <c r="I34" s="134">
        <f>SUM(I29,I21,I15,I7,I4)</f>
        <v>2096.6000000000004</v>
      </c>
      <c r="J34" s="12"/>
    </row>
    <row r="35" spans="1:10" ht="12.75" customHeight="1" thickTop="1">
      <c r="A35" s="11"/>
      <c r="B35" s="13"/>
      <c r="C35" s="13"/>
      <c r="D35" s="13"/>
      <c r="E35" s="13"/>
      <c r="F35" s="14"/>
      <c r="G35" s="14"/>
      <c r="H35" s="14"/>
      <c r="I35" s="14"/>
      <c r="J35" s="13"/>
    </row>
  </sheetData>
  <sheetProtection/>
  <mergeCells count="6">
    <mergeCell ref="C2:C3"/>
    <mergeCell ref="E2:E3"/>
    <mergeCell ref="B2:B3"/>
    <mergeCell ref="F2:F3"/>
    <mergeCell ref="D2:D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125" zoomScaleNormal="125" zoomScaleSheetLayoutView="85" zoomScalePageLayoutView="0"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:IV16384"/>
    </sheetView>
  </sheetViews>
  <sheetFormatPr defaultColWidth="9.00390625" defaultRowHeight="12.75" customHeight="1"/>
  <cols>
    <col min="1" max="1" width="12.00390625" style="49" customWidth="1"/>
    <col min="2" max="12" width="5.75390625" style="47" customWidth="1"/>
    <col min="13" max="13" width="5.75390625" style="48" customWidth="1"/>
    <col min="14" max="14" width="5.75390625" style="47" customWidth="1"/>
    <col min="15" max="15" width="5.625" style="49" customWidth="1"/>
    <col min="16" max="16384" width="9.00390625" style="49" customWidth="1"/>
  </cols>
  <sheetData>
    <row r="1" spans="1:14" ht="19.5" customHeight="1">
      <c r="A1" s="77" t="s">
        <v>96</v>
      </c>
      <c r="N1" s="48" t="s">
        <v>101</v>
      </c>
    </row>
    <row r="2" spans="1:14" ht="19.5" customHeight="1">
      <c r="A2" s="78" t="s">
        <v>13</v>
      </c>
      <c r="B2" s="50" t="s">
        <v>2</v>
      </c>
      <c r="C2" s="51" t="s">
        <v>102</v>
      </c>
      <c r="D2" s="50" t="s">
        <v>103</v>
      </c>
      <c r="E2" s="50" t="s">
        <v>104</v>
      </c>
      <c r="F2" s="50" t="s">
        <v>105</v>
      </c>
      <c r="G2" s="50" t="s">
        <v>3</v>
      </c>
      <c r="H2" s="50" t="s">
        <v>17</v>
      </c>
      <c r="I2" s="50" t="s">
        <v>18</v>
      </c>
      <c r="J2" s="50" t="s">
        <v>106</v>
      </c>
      <c r="K2" s="50" t="s">
        <v>107</v>
      </c>
      <c r="L2" s="98" t="s">
        <v>4</v>
      </c>
      <c r="M2" s="99"/>
      <c r="N2" s="100"/>
    </row>
    <row r="3" spans="1:14" ht="19.5" customHeight="1">
      <c r="A3" s="79"/>
      <c r="B3" s="94" t="s">
        <v>108</v>
      </c>
      <c r="C3" s="94" t="s">
        <v>108</v>
      </c>
      <c r="D3" s="94" t="s">
        <v>108</v>
      </c>
      <c r="E3" s="94" t="s">
        <v>108</v>
      </c>
      <c r="F3" s="94" t="s">
        <v>108</v>
      </c>
      <c r="G3" s="94" t="s">
        <v>109</v>
      </c>
      <c r="H3" s="96" t="s">
        <v>19</v>
      </c>
      <c r="I3" s="94" t="s">
        <v>110</v>
      </c>
      <c r="J3" s="94" t="s">
        <v>108</v>
      </c>
      <c r="K3" s="94" t="s">
        <v>108</v>
      </c>
      <c r="L3" s="52"/>
      <c r="M3" s="53" t="s">
        <v>20</v>
      </c>
      <c r="N3" s="101" t="s">
        <v>21</v>
      </c>
    </row>
    <row r="4" spans="1:14" ht="19.5" customHeight="1" thickBot="1">
      <c r="A4" s="80" t="s">
        <v>64</v>
      </c>
      <c r="B4" s="95"/>
      <c r="C4" s="95"/>
      <c r="D4" s="95"/>
      <c r="E4" s="95"/>
      <c r="F4" s="95"/>
      <c r="G4" s="95"/>
      <c r="H4" s="97"/>
      <c r="I4" s="95"/>
      <c r="J4" s="95"/>
      <c r="K4" s="95"/>
      <c r="L4" s="54" t="s">
        <v>108</v>
      </c>
      <c r="M4" s="55" t="s">
        <v>22</v>
      </c>
      <c r="N4" s="102"/>
    </row>
    <row r="5" spans="1:14" ht="19.5" customHeight="1" thickTop="1">
      <c r="A5" s="81" t="s">
        <v>71</v>
      </c>
      <c r="B5" s="116" t="s">
        <v>90</v>
      </c>
      <c r="C5" s="117">
        <f aca="true" t="shared" si="0" ref="C5:N5">SUM(C6:C7)</f>
        <v>2.8</v>
      </c>
      <c r="D5" s="117">
        <f t="shared" si="0"/>
        <v>11.6</v>
      </c>
      <c r="E5" s="117">
        <f t="shared" si="0"/>
        <v>81.66</v>
      </c>
      <c r="F5" s="116" t="s">
        <v>90</v>
      </c>
      <c r="G5" s="116" t="s">
        <v>90</v>
      </c>
      <c r="H5" s="117">
        <f t="shared" si="0"/>
        <v>0.5</v>
      </c>
      <c r="I5" s="116" t="s">
        <v>90</v>
      </c>
      <c r="J5" s="117">
        <f t="shared" si="0"/>
        <v>14.5</v>
      </c>
      <c r="K5" s="117">
        <f t="shared" si="0"/>
        <v>14</v>
      </c>
      <c r="L5" s="117">
        <f t="shared" si="0"/>
        <v>44.3</v>
      </c>
      <c r="M5" s="117">
        <f t="shared" si="0"/>
        <v>34.3</v>
      </c>
      <c r="N5" s="117">
        <f t="shared" si="0"/>
        <v>10</v>
      </c>
    </row>
    <row r="6" spans="1:14" ht="19.5" customHeight="1">
      <c r="A6" s="56" t="s">
        <v>39</v>
      </c>
      <c r="B6" s="116" t="s">
        <v>90</v>
      </c>
      <c r="C6" s="116" t="s">
        <v>90</v>
      </c>
      <c r="D6" s="116">
        <v>2</v>
      </c>
      <c r="E6" s="118">
        <v>45.06</v>
      </c>
      <c r="F6" s="116" t="s">
        <v>90</v>
      </c>
      <c r="G6" s="116" t="s">
        <v>90</v>
      </c>
      <c r="H6" s="116" t="s">
        <v>90</v>
      </c>
      <c r="I6" s="116" t="s">
        <v>90</v>
      </c>
      <c r="J6" s="118">
        <v>0.8</v>
      </c>
      <c r="K6" s="118">
        <v>14</v>
      </c>
      <c r="L6" s="118">
        <f>SUM(M6:N6)</f>
        <v>25</v>
      </c>
      <c r="M6" s="116">
        <v>15</v>
      </c>
      <c r="N6" s="116">
        <v>10</v>
      </c>
    </row>
    <row r="7" spans="1:14" ht="19.5" customHeight="1" thickBot="1">
      <c r="A7" s="57" t="s">
        <v>40</v>
      </c>
      <c r="B7" s="119" t="s">
        <v>90</v>
      </c>
      <c r="C7" s="120">
        <v>2.8</v>
      </c>
      <c r="D7" s="120">
        <v>9.6</v>
      </c>
      <c r="E7" s="120">
        <v>36.6</v>
      </c>
      <c r="F7" s="119" t="s">
        <v>90</v>
      </c>
      <c r="G7" s="119" t="s">
        <v>90</v>
      </c>
      <c r="H7" s="120">
        <v>0.5</v>
      </c>
      <c r="I7" s="119" t="s">
        <v>90</v>
      </c>
      <c r="J7" s="120">
        <v>13.7</v>
      </c>
      <c r="K7" s="119" t="s">
        <v>90</v>
      </c>
      <c r="L7" s="120">
        <f>SUM(M7:N7)</f>
        <v>19.3</v>
      </c>
      <c r="M7" s="119">
        <v>19.3</v>
      </c>
      <c r="N7" s="119" t="s">
        <v>90</v>
      </c>
    </row>
    <row r="8" spans="1:14" ht="19.5" customHeight="1" thickTop="1">
      <c r="A8" s="81" t="s">
        <v>72</v>
      </c>
      <c r="B8" s="116" t="s">
        <v>90</v>
      </c>
      <c r="C8" s="117">
        <f aca="true" t="shared" si="1" ref="C8:N8">SUM(C9:C15)</f>
        <v>20.35</v>
      </c>
      <c r="D8" s="117">
        <f t="shared" si="1"/>
        <v>2.4</v>
      </c>
      <c r="E8" s="117">
        <f t="shared" si="1"/>
        <v>2.1</v>
      </c>
      <c r="F8" s="116" t="s">
        <v>90</v>
      </c>
      <c r="G8" s="116" t="s">
        <v>90</v>
      </c>
      <c r="H8" s="117">
        <f t="shared" si="1"/>
        <v>0.8</v>
      </c>
      <c r="I8" s="117">
        <f t="shared" si="1"/>
        <v>1.7999999999999998</v>
      </c>
      <c r="J8" s="116" t="s">
        <v>90</v>
      </c>
      <c r="K8" s="117">
        <f t="shared" si="1"/>
        <v>78.6</v>
      </c>
      <c r="L8" s="117">
        <f t="shared" si="1"/>
        <v>65.3</v>
      </c>
      <c r="M8" s="117">
        <f t="shared" si="1"/>
        <v>60.3</v>
      </c>
      <c r="N8" s="117">
        <f t="shared" si="1"/>
        <v>5</v>
      </c>
    </row>
    <row r="9" spans="1:14" ht="19.5" customHeight="1">
      <c r="A9" s="56" t="s">
        <v>41</v>
      </c>
      <c r="B9" s="116" t="s">
        <v>90</v>
      </c>
      <c r="C9" s="118">
        <v>0.5</v>
      </c>
      <c r="D9" s="118">
        <v>1.3</v>
      </c>
      <c r="E9" s="118">
        <v>0.2</v>
      </c>
      <c r="F9" s="116" t="s">
        <v>90</v>
      </c>
      <c r="G9" s="116" t="s">
        <v>90</v>
      </c>
      <c r="H9" s="118">
        <v>0.8</v>
      </c>
      <c r="I9" s="116">
        <v>1</v>
      </c>
      <c r="J9" s="116" t="s">
        <v>90</v>
      </c>
      <c r="K9" s="118">
        <v>56</v>
      </c>
      <c r="L9" s="116" t="s">
        <v>90</v>
      </c>
      <c r="M9" s="116" t="s">
        <v>90</v>
      </c>
      <c r="N9" s="116" t="s">
        <v>90</v>
      </c>
    </row>
    <row r="10" spans="1:14" ht="19.5" customHeight="1">
      <c r="A10" s="56" t="s">
        <v>42</v>
      </c>
      <c r="B10" s="116" t="s">
        <v>90</v>
      </c>
      <c r="C10" s="116" t="s">
        <v>90</v>
      </c>
      <c r="D10" s="116" t="s">
        <v>90</v>
      </c>
      <c r="E10" s="116">
        <v>0.1</v>
      </c>
      <c r="F10" s="116" t="s">
        <v>90</v>
      </c>
      <c r="G10" s="116" t="s">
        <v>90</v>
      </c>
      <c r="H10" s="116" t="s">
        <v>90</v>
      </c>
      <c r="I10" s="116" t="s">
        <v>90</v>
      </c>
      <c r="J10" s="116" t="s">
        <v>90</v>
      </c>
      <c r="K10" s="118">
        <v>3</v>
      </c>
      <c r="L10" s="116" t="s">
        <v>90</v>
      </c>
      <c r="M10" s="116" t="s">
        <v>90</v>
      </c>
      <c r="N10" s="116" t="s">
        <v>90</v>
      </c>
    </row>
    <row r="11" spans="1:14" ht="19.5" customHeight="1">
      <c r="A11" s="56" t="s">
        <v>43</v>
      </c>
      <c r="B11" s="116" t="s">
        <v>90</v>
      </c>
      <c r="C11" s="116" t="s">
        <v>90</v>
      </c>
      <c r="D11" s="116" t="s">
        <v>90</v>
      </c>
      <c r="E11" s="116" t="s">
        <v>111</v>
      </c>
      <c r="F11" s="116" t="s">
        <v>90</v>
      </c>
      <c r="G11" s="116" t="s">
        <v>90</v>
      </c>
      <c r="H11" s="116" t="s">
        <v>90</v>
      </c>
      <c r="I11" s="116" t="s">
        <v>90</v>
      </c>
      <c r="J11" s="116" t="s">
        <v>90</v>
      </c>
      <c r="K11" s="118">
        <v>0.5</v>
      </c>
      <c r="L11" s="116" t="s">
        <v>90</v>
      </c>
      <c r="M11" s="116" t="s">
        <v>90</v>
      </c>
      <c r="N11" s="116" t="s">
        <v>90</v>
      </c>
    </row>
    <row r="12" spans="1:14" ht="19.5" customHeight="1">
      <c r="A12" s="56" t="s">
        <v>44</v>
      </c>
      <c r="B12" s="116" t="s">
        <v>90</v>
      </c>
      <c r="C12" s="116">
        <v>0.2</v>
      </c>
      <c r="D12" s="118">
        <v>0.5</v>
      </c>
      <c r="E12" s="116" t="s">
        <v>90</v>
      </c>
      <c r="F12" s="116" t="s">
        <v>90</v>
      </c>
      <c r="G12" s="116" t="s">
        <v>90</v>
      </c>
      <c r="H12" s="116" t="s">
        <v>90</v>
      </c>
      <c r="I12" s="116">
        <v>0.4</v>
      </c>
      <c r="J12" s="116" t="s">
        <v>90</v>
      </c>
      <c r="K12" s="118">
        <v>1.4</v>
      </c>
      <c r="L12" s="116" t="s">
        <v>90</v>
      </c>
      <c r="M12" s="116" t="s">
        <v>90</v>
      </c>
      <c r="N12" s="116" t="s">
        <v>90</v>
      </c>
    </row>
    <row r="13" spans="1:14" ht="19.5" customHeight="1">
      <c r="A13" s="56" t="s">
        <v>45</v>
      </c>
      <c r="B13" s="116" t="s">
        <v>90</v>
      </c>
      <c r="C13" s="118">
        <v>19.6</v>
      </c>
      <c r="D13" s="118">
        <v>0.6</v>
      </c>
      <c r="E13" s="116" t="s">
        <v>90</v>
      </c>
      <c r="F13" s="116" t="s">
        <v>90</v>
      </c>
      <c r="G13" s="116" t="s">
        <v>90</v>
      </c>
      <c r="H13" s="116" t="s">
        <v>90</v>
      </c>
      <c r="I13" s="116" t="s">
        <v>90</v>
      </c>
      <c r="J13" s="116" t="s">
        <v>90</v>
      </c>
      <c r="K13" s="118">
        <v>10.7</v>
      </c>
      <c r="L13" s="118">
        <f>SUM(M13:N13)</f>
        <v>10</v>
      </c>
      <c r="M13" s="116">
        <v>10</v>
      </c>
      <c r="N13" s="116" t="s">
        <v>90</v>
      </c>
    </row>
    <row r="14" spans="1:14" ht="19.5" customHeight="1">
      <c r="A14" s="56" t="s">
        <v>46</v>
      </c>
      <c r="B14" s="116" t="s">
        <v>90</v>
      </c>
      <c r="C14" s="116">
        <v>0.05</v>
      </c>
      <c r="D14" s="116" t="s">
        <v>90</v>
      </c>
      <c r="E14" s="116">
        <v>1.4</v>
      </c>
      <c r="F14" s="116" t="s">
        <v>90</v>
      </c>
      <c r="G14" s="116" t="s">
        <v>90</v>
      </c>
      <c r="H14" s="116" t="s">
        <v>90</v>
      </c>
      <c r="I14" s="116">
        <v>0.4</v>
      </c>
      <c r="J14" s="116" t="s">
        <v>90</v>
      </c>
      <c r="K14" s="118">
        <v>2.3</v>
      </c>
      <c r="L14" s="118">
        <f>SUM(M14:N14)</f>
        <v>48</v>
      </c>
      <c r="M14" s="116">
        <v>43</v>
      </c>
      <c r="N14" s="116">
        <v>5</v>
      </c>
    </row>
    <row r="15" spans="1:14" ht="19.5" customHeight="1" thickBot="1">
      <c r="A15" s="57" t="s">
        <v>47</v>
      </c>
      <c r="B15" s="119" t="s">
        <v>90</v>
      </c>
      <c r="C15" s="119" t="s">
        <v>90</v>
      </c>
      <c r="D15" s="119" t="s">
        <v>90</v>
      </c>
      <c r="E15" s="119">
        <v>0.4</v>
      </c>
      <c r="F15" s="119" t="s">
        <v>90</v>
      </c>
      <c r="G15" s="119" t="s">
        <v>90</v>
      </c>
      <c r="H15" s="119" t="s">
        <v>90</v>
      </c>
      <c r="I15" s="119" t="s">
        <v>90</v>
      </c>
      <c r="J15" s="119" t="s">
        <v>90</v>
      </c>
      <c r="K15" s="120">
        <v>4.7</v>
      </c>
      <c r="L15" s="120">
        <f>SUM(M15:N15)</f>
        <v>7.3</v>
      </c>
      <c r="M15" s="119">
        <v>7.3</v>
      </c>
      <c r="N15" s="119" t="s">
        <v>90</v>
      </c>
    </row>
    <row r="16" spans="1:14" ht="19.5" customHeight="1" thickTop="1">
      <c r="A16" s="81" t="s">
        <v>73</v>
      </c>
      <c r="B16" s="117">
        <f aca="true" t="shared" si="2" ref="B16:M16">SUM(B17:B21)</f>
        <v>0.74</v>
      </c>
      <c r="C16" s="117">
        <f t="shared" si="2"/>
        <v>2.2</v>
      </c>
      <c r="D16" s="117">
        <f t="shared" si="2"/>
        <v>0.985</v>
      </c>
      <c r="E16" s="117">
        <f t="shared" si="2"/>
        <v>0.51</v>
      </c>
      <c r="F16" s="116" t="s">
        <v>90</v>
      </c>
      <c r="G16" s="117">
        <f t="shared" si="2"/>
        <v>120</v>
      </c>
      <c r="H16" s="116" t="s">
        <v>90</v>
      </c>
      <c r="I16" s="116" t="s">
        <v>90</v>
      </c>
      <c r="J16" s="121">
        <f t="shared" si="2"/>
        <v>1.31</v>
      </c>
      <c r="K16" s="117">
        <f t="shared" si="2"/>
        <v>0.7999999999999999</v>
      </c>
      <c r="L16" s="117">
        <f t="shared" si="2"/>
        <v>77.1</v>
      </c>
      <c r="M16" s="117">
        <f t="shared" si="2"/>
        <v>77.1</v>
      </c>
      <c r="N16" s="122" t="s">
        <v>90</v>
      </c>
    </row>
    <row r="17" spans="1:14" ht="19.5" customHeight="1">
      <c r="A17" s="56" t="s">
        <v>48</v>
      </c>
      <c r="B17" s="118">
        <v>0.39</v>
      </c>
      <c r="C17" s="118">
        <v>0.35</v>
      </c>
      <c r="D17" s="116">
        <v>0.01</v>
      </c>
      <c r="E17" s="123">
        <v>0.07</v>
      </c>
      <c r="F17" s="116" t="s">
        <v>90</v>
      </c>
      <c r="G17" s="116" t="s">
        <v>90</v>
      </c>
      <c r="H17" s="116" t="s">
        <v>90</v>
      </c>
      <c r="I17" s="116" t="s">
        <v>90</v>
      </c>
      <c r="J17" s="123">
        <v>0.03</v>
      </c>
      <c r="K17" s="116" t="s">
        <v>90</v>
      </c>
      <c r="L17" s="118">
        <f>SUM(M17:N17)</f>
        <v>26</v>
      </c>
      <c r="M17" s="116">
        <v>26</v>
      </c>
      <c r="N17" s="116" t="s">
        <v>90</v>
      </c>
    </row>
    <row r="18" spans="1:14" ht="19.5" customHeight="1">
      <c r="A18" s="56" t="s">
        <v>75</v>
      </c>
      <c r="B18" s="118">
        <v>0.05</v>
      </c>
      <c r="C18" s="124">
        <v>1.85</v>
      </c>
      <c r="D18" s="118">
        <v>0.875</v>
      </c>
      <c r="E18" s="123">
        <v>0.14</v>
      </c>
      <c r="F18" s="116" t="s">
        <v>90</v>
      </c>
      <c r="G18" s="116" t="s">
        <v>111</v>
      </c>
      <c r="H18" s="116" t="s">
        <v>90</v>
      </c>
      <c r="I18" s="116" t="s">
        <v>90</v>
      </c>
      <c r="J18" s="123">
        <v>0.7</v>
      </c>
      <c r="K18" s="116" t="s">
        <v>90</v>
      </c>
      <c r="L18" s="118">
        <f>SUM(M18:N18)</f>
        <v>15.5</v>
      </c>
      <c r="M18" s="116">
        <v>15.5</v>
      </c>
      <c r="N18" s="116" t="s">
        <v>90</v>
      </c>
    </row>
    <row r="19" spans="1:14" ht="19.5" customHeight="1">
      <c r="A19" s="56" t="s">
        <v>50</v>
      </c>
      <c r="B19" s="116" t="s">
        <v>90</v>
      </c>
      <c r="C19" s="116" t="s">
        <v>90</v>
      </c>
      <c r="D19" s="116">
        <v>0.1</v>
      </c>
      <c r="E19" s="125" t="s">
        <v>90</v>
      </c>
      <c r="F19" s="116" t="s">
        <v>90</v>
      </c>
      <c r="G19" s="116" t="s">
        <v>90</v>
      </c>
      <c r="H19" s="116" t="s">
        <v>90</v>
      </c>
      <c r="I19" s="116" t="s">
        <v>90</v>
      </c>
      <c r="J19" s="123">
        <v>0.1</v>
      </c>
      <c r="K19" s="118">
        <v>0.1</v>
      </c>
      <c r="L19" s="118">
        <f>SUM(M19:N19)</f>
        <v>16.7</v>
      </c>
      <c r="M19" s="116">
        <v>16.7</v>
      </c>
      <c r="N19" s="116" t="s">
        <v>90</v>
      </c>
    </row>
    <row r="20" spans="1:14" ht="19.5" customHeight="1">
      <c r="A20" s="56" t="s">
        <v>51</v>
      </c>
      <c r="B20" s="116" t="s">
        <v>90</v>
      </c>
      <c r="C20" s="116" t="s">
        <v>90</v>
      </c>
      <c r="D20" s="116" t="s">
        <v>90</v>
      </c>
      <c r="E20" s="125" t="s">
        <v>90</v>
      </c>
      <c r="F20" s="116" t="s">
        <v>90</v>
      </c>
      <c r="G20" s="116" t="s">
        <v>90</v>
      </c>
      <c r="H20" s="116" t="s">
        <v>90</v>
      </c>
      <c r="I20" s="116" t="s">
        <v>90</v>
      </c>
      <c r="J20" s="123">
        <v>0.08</v>
      </c>
      <c r="K20" s="116" t="s">
        <v>90</v>
      </c>
      <c r="L20" s="118">
        <f>SUM(M20:N20)</f>
        <v>18.9</v>
      </c>
      <c r="M20" s="116">
        <v>18.9</v>
      </c>
      <c r="N20" s="116" t="s">
        <v>90</v>
      </c>
    </row>
    <row r="21" spans="1:14" ht="19.5" customHeight="1" thickBot="1">
      <c r="A21" s="57" t="s">
        <v>52</v>
      </c>
      <c r="B21" s="119">
        <v>0.3</v>
      </c>
      <c r="C21" s="119" t="s">
        <v>90</v>
      </c>
      <c r="D21" s="119" t="s">
        <v>90</v>
      </c>
      <c r="E21" s="126">
        <v>0.3</v>
      </c>
      <c r="F21" s="119" t="s">
        <v>90</v>
      </c>
      <c r="G21" s="120">
        <v>120</v>
      </c>
      <c r="H21" s="119" t="s">
        <v>90</v>
      </c>
      <c r="I21" s="119" t="s">
        <v>90</v>
      </c>
      <c r="J21" s="126">
        <v>0.4</v>
      </c>
      <c r="K21" s="120">
        <v>0.7</v>
      </c>
      <c r="L21" s="119" t="s">
        <v>90</v>
      </c>
      <c r="M21" s="119" t="s">
        <v>90</v>
      </c>
      <c r="N21" s="119" t="s">
        <v>90</v>
      </c>
    </row>
    <row r="22" spans="1:14" ht="19.5" customHeight="1" thickTop="1">
      <c r="A22" s="81" t="s">
        <v>74</v>
      </c>
      <c r="B22" s="117">
        <f>SUM(B23:B29)</f>
        <v>0.9600000000000001</v>
      </c>
      <c r="C22" s="117">
        <f>SUM(C23:C29)</f>
        <v>4.9</v>
      </c>
      <c r="D22" s="117">
        <f>SUM(D23:D29)</f>
        <v>16.2</v>
      </c>
      <c r="E22" s="117">
        <f>SUM(E23:E29)</f>
        <v>19.3</v>
      </c>
      <c r="F22" s="116" t="s">
        <v>90</v>
      </c>
      <c r="G22" s="116" t="s">
        <v>90</v>
      </c>
      <c r="H22" s="116">
        <v>2.2</v>
      </c>
      <c r="I22" s="117">
        <f>SUM(I23:I29)</f>
        <v>5.8</v>
      </c>
      <c r="J22" s="117">
        <v>1.5</v>
      </c>
      <c r="K22" s="117">
        <v>70</v>
      </c>
      <c r="L22" s="117">
        <f>SUM(L23:L29)</f>
        <v>10</v>
      </c>
      <c r="M22" s="117">
        <f>SUM(M23:M29)</f>
        <v>10</v>
      </c>
      <c r="N22" s="116" t="s">
        <v>90</v>
      </c>
    </row>
    <row r="23" spans="1:14" ht="19.5" customHeight="1">
      <c r="A23" s="56" t="s">
        <v>53</v>
      </c>
      <c r="B23" s="125" t="s">
        <v>90</v>
      </c>
      <c r="C23" s="125" t="s">
        <v>90</v>
      </c>
      <c r="D23" s="116" t="s">
        <v>90</v>
      </c>
      <c r="E23" s="116" t="s">
        <v>90</v>
      </c>
      <c r="F23" s="116" t="s">
        <v>90</v>
      </c>
      <c r="G23" s="116" t="s">
        <v>90</v>
      </c>
      <c r="H23" s="116">
        <v>0.7</v>
      </c>
      <c r="I23" s="116" t="s">
        <v>90</v>
      </c>
      <c r="J23" s="116" t="s">
        <v>90</v>
      </c>
      <c r="K23" s="118">
        <v>13</v>
      </c>
      <c r="L23" s="116" t="s">
        <v>90</v>
      </c>
      <c r="M23" s="116" t="s">
        <v>90</v>
      </c>
      <c r="N23" s="116" t="s">
        <v>90</v>
      </c>
    </row>
    <row r="24" spans="1:14" ht="19.5" customHeight="1">
      <c r="A24" s="56" t="s">
        <v>54</v>
      </c>
      <c r="B24" s="123">
        <f>0.4+0.5</f>
        <v>0.9</v>
      </c>
      <c r="C24" s="118">
        <f>0.7+0.8</f>
        <v>1.5</v>
      </c>
      <c r="D24" s="118">
        <f>0.2+2.1</f>
        <v>2.3000000000000003</v>
      </c>
      <c r="E24" s="118">
        <v>3.3</v>
      </c>
      <c r="F24" s="116" t="s">
        <v>90</v>
      </c>
      <c r="G24" s="116" t="s">
        <v>90</v>
      </c>
      <c r="H24" s="116" t="s">
        <v>90</v>
      </c>
      <c r="I24" s="116" t="s">
        <v>90</v>
      </c>
      <c r="J24" s="116" t="s">
        <v>90</v>
      </c>
      <c r="K24" s="118">
        <v>23.7</v>
      </c>
      <c r="L24" s="116" t="s">
        <v>90</v>
      </c>
      <c r="M24" s="116" t="s">
        <v>90</v>
      </c>
      <c r="N24" s="116" t="s">
        <v>90</v>
      </c>
    </row>
    <row r="25" spans="1:14" ht="19.5" customHeight="1">
      <c r="A25" s="56" t="s">
        <v>76</v>
      </c>
      <c r="B25" s="125" t="s">
        <v>90</v>
      </c>
      <c r="C25" s="116" t="s">
        <v>90</v>
      </c>
      <c r="D25" s="116" t="s">
        <v>90</v>
      </c>
      <c r="E25" s="118">
        <v>16</v>
      </c>
      <c r="F25" s="116" t="s">
        <v>90</v>
      </c>
      <c r="G25" s="116" t="s">
        <v>90</v>
      </c>
      <c r="H25" s="116">
        <v>1.5</v>
      </c>
      <c r="I25" s="118">
        <v>5.8</v>
      </c>
      <c r="J25" s="118">
        <v>1.5</v>
      </c>
      <c r="K25" s="118">
        <v>18.1</v>
      </c>
      <c r="L25" s="118">
        <f>SUM(M25:N25)</f>
        <v>10</v>
      </c>
      <c r="M25" s="116">
        <v>10</v>
      </c>
      <c r="N25" s="116" t="s">
        <v>90</v>
      </c>
    </row>
    <row r="26" spans="1:14" ht="19.5" customHeight="1">
      <c r="A26" s="56" t="s">
        <v>56</v>
      </c>
      <c r="B26" s="123">
        <v>0.02</v>
      </c>
      <c r="C26" s="125" t="s">
        <v>90</v>
      </c>
      <c r="D26" s="116">
        <v>13.2</v>
      </c>
      <c r="E26" s="116" t="s">
        <v>90</v>
      </c>
      <c r="F26" s="116" t="s">
        <v>90</v>
      </c>
      <c r="G26" s="116" t="s">
        <v>90</v>
      </c>
      <c r="H26" s="116" t="s">
        <v>90</v>
      </c>
      <c r="I26" s="116" t="s">
        <v>90</v>
      </c>
      <c r="J26" s="116" t="s">
        <v>90</v>
      </c>
      <c r="K26" s="118">
        <v>4.5</v>
      </c>
      <c r="L26" s="116" t="s">
        <v>90</v>
      </c>
      <c r="M26" s="116" t="s">
        <v>90</v>
      </c>
      <c r="N26" s="116" t="s">
        <v>90</v>
      </c>
    </row>
    <row r="27" spans="1:14" ht="19.5" customHeight="1">
      <c r="A27" s="56" t="s">
        <v>57</v>
      </c>
      <c r="B27" s="125" t="s">
        <v>90</v>
      </c>
      <c r="C27" s="116">
        <v>0.4</v>
      </c>
      <c r="D27" s="116">
        <v>0.3</v>
      </c>
      <c r="E27" s="116" t="s">
        <v>90</v>
      </c>
      <c r="F27" s="116" t="s">
        <v>90</v>
      </c>
      <c r="G27" s="116" t="s">
        <v>90</v>
      </c>
      <c r="H27" s="116" t="s">
        <v>90</v>
      </c>
      <c r="I27" s="116" t="s">
        <v>90</v>
      </c>
      <c r="J27" s="116" t="s">
        <v>90</v>
      </c>
      <c r="K27" s="118">
        <v>4.1</v>
      </c>
      <c r="L27" s="116" t="s">
        <v>90</v>
      </c>
      <c r="M27" s="116" t="s">
        <v>90</v>
      </c>
      <c r="N27" s="116" t="s">
        <v>90</v>
      </c>
    </row>
    <row r="28" spans="1:14" ht="19.5" customHeight="1">
      <c r="A28" s="56" t="s">
        <v>58</v>
      </c>
      <c r="B28" s="125" t="s">
        <v>90</v>
      </c>
      <c r="C28" s="116">
        <v>3</v>
      </c>
      <c r="D28" s="118">
        <v>0.4</v>
      </c>
      <c r="E28" s="116" t="s">
        <v>90</v>
      </c>
      <c r="F28" s="116" t="s">
        <v>90</v>
      </c>
      <c r="G28" s="116" t="s">
        <v>90</v>
      </c>
      <c r="H28" s="116" t="s">
        <v>90</v>
      </c>
      <c r="I28" s="116" t="s">
        <v>90</v>
      </c>
      <c r="J28" s="116" t="s">
        <v>90</v>
      </c>
      <c r="K28" s="118">
        <v>4.1</v>
      </c>
      <c r="L28" s="116" t="s">
        <v>90</v>
      </c>
      <c r="M28" s="116" t="s">
        <v>90</v>
      </c>
      <c r="N28" s="116" t="s">
        <v>90</v>
      </c>
    </row>
    <row r="29" spans="1:14" ht="19.5" customHeight="1" thickBot="1">
      <c r="A29" s="57" t="s">
        <v>59</v>
      </c>
      <c r="B29" s="126">
        <v>0.04</v>
      </c>
      <c r="C29" s="119" t="s">
        <v>90</v>
      </c>
      <c r="D29" s="119" t="s">
        <v>90</v>
      </c>
      <c r="E29" s="119" t="s">
        <v>90</v>
      </c>
      <c r="F29" s="119" t="s">
        <v>90</v>
      </c>
      <c r="G29" s="119" t="s">
        <v>90</v>
      </c>
      <c r="H29" s="119" t="s">
        <v>90</v>
      </c>
      <c r="I29" s="119" t="s">
        <v>90</v>
      </c>
      <c r="J29" s="119" t="s">
        <v>90</v>
      </c>
      <c r="K29" s="119">
        <v>2.6</v>
      </c>
      <c r="L29" s="119" t="s">
        <v>90</v>
      </c>
      <c r="M29" s="119" t="s">
        <v>90</v>
      </c>
      <c r="N29" s="119" t="s">
        <v>90</v>
      </c>
    </row>
    <row r="30" spans="1:14" ht="19.5" customHeight="1" thickTop="1">
      <c r="A30" s="81" t="s">
        <v>14</v>
      </c>
      <c r="B30" s="117">
        <f aca="true" t="shared" si="3" ref="B30:M30">SUM(B31:B34)</f>
        <v>1.1</v>
      </c>
      <c r="C30" s="117">
        <f t="shared" si="3"/>
        <v>90.5</v>
      </c>
      <c r="D30" s="117">
        <f t="shared" si="3"/>
        <v>14</v>
      </c>
      <c r="E30" s="117">
        <f t="shared" si="3"/>
        <v>291.1</v>
      </c>
      <c r="F30" s="122" t="s">
        <v>90</v>
      </c>
      <c r="G30" s="122" t="s">
        <v>90</v>
      </c>
      <c r="H30" s="122" t="s">
        <v>90</v>
      </c>
      <c r="I30" s="122" t="s">
        <v>90</v>
      </c>
      <c r="J30" s="122" t="s">
        <v>90</v>
      </c>
      <c r="K30" s="117">
        <f>SUM(K31:K34)</f>
        <v>7.2</v>
      </c>
      <c r="L30" s="117">
        <f t="shared" si="3"/>
        <v>16.5</v>
      </c>
      <c r="M30" s="117">
        <f t="shared" si="3"/>
        <v>16.5</v>
      </c>
      <c r="N30" s="122" t="s">
        <v>111</v>
      </c>
    </row>
    <row r="31" spans="1:14" ht="19.5" customHeight="1">
      <c r="A31" s="56" t="s">
        <v>60</v>
      </c>
      <c r="B31" s="116">
        <v>0.2</v>
      </c>
      <c r="C31" s="116">
        <v>4.6</v>
      </c>
      <c r="D31" s="116" t="s">
        <v>90</v>
      </c>
      <c r="E31" s="116" t="s">
        <v>90</v>
      </c>
      <c r="F31" s="116" t="s">
        <v>90</v>
      </c>
      <c r="G31" s="116" t="s">
        <v>90</v>
      </c>
      <c r="H31" s="116" t="s">
        <v>90</v>
      </c>
      <c r="I31" s="116" t="s">
        <v>90</v>
      </c>
      <c r="J31" s="116" t="s">
        <v>90</v>
      </c>
      <c r="K31" s="116" t="s">
        <v>90</v>
      </c>
      <c r="L31" s="118">
        <f>SUM(M31:N31)</f>
        <v>16.5</v>
      </c>
      <c r="M31" s="116">
        <v>16.5</v>
      </c>
      <c r="N31" s="116" t="s">
        <v>90</v>
      </c>
    </row>
    <row r="32" spans="1:14" ht="19.5" customHeight="1">
      <c r="A32" s="56" t="s">
        <v>61</v>
      </c>
      <c r="B32" s="116">
        <v>0.3</v>
      </c>
      <c r="C32" s="116">
        <v>0.4</v>
      </c>
      <c r="D32" s="118">
        <v>1.2</v>
      </c>
      <c r="E32" s="116">
        <v>1.1</v>
      </c>
      <c r="F32" s="116" t="s">
        <v>90</v>
      </c>
      <c r="G32" s="116" t="s">
        <v>90</v>
      </c>
      <c r="H32" s="116" t="s">
        <v>90</v>
      </c>
      <c r="I32" s="116" t="s">
        <v>90</v>
      </c>
      <c r="J32" s="116" t="s">
        <v>90</v>
      </c>
      <c r="K32" s="118">
        <v>0.7</v>
      </c>
      <c r="L32" s="116" t="s">
        <v>90</v>
      </c>
      <c r="M32" s="116" t="s">
        <v>90</v>
      </c>
      <c r="N32" s="116" t="s">
        <v>90</v>
      </c>
    </row>
    <row r="33" spans="1:14" ht="19.5" customHeight="1">
      <c r="A33" s="56" t="s">
        <v>62</v>
      </c>
      <c r="B33" s="116">
        <v>0.3</v>
      </c>
      <c r="C33" s="118">
        <v>70.1</v>
      </c>
      <c r="D33" s="116">
        <v>0.2</v>
      </c>
      <c r="E33" s="116" t="s">
        <v>90</v>
      </c>
      <c r="F33" s="116" t="s">
        <v>111</v>
      </c>
      <c r="G33" s="116" t="s">
        <v>90</v>
      </c>
      <c r="H33" s="116" t="s">
        <v>90</v>
      </c>
      <c r="I33" s="116" t="s">
        <v>90</v>
      </c>
      <c r="J33" s="116" t="s">
        <v>90</v>
      </c>
      <c r="K33" s="118">
        <v>1.8</v>
      </c>
      <c r="L33" s="116" t="s">
        <v>90</v>
      </c>
      <c r="M33" s="116" t="s">
        <v>90</v>
      </c>
      <c r="N33" s="116" t="s">
        <v>90</v>
      </c>
    </row>
    <row r="34" spans="1:14" ht="19.5" customHeight="1" thickBot="1">
      <c r="A34" s="57" t="s">
        <v>63</v>
      </c>
      <c r="B34" s="119">
        <v>0.3</v>
      </c>
      <c r="C34" s="120">
        <v>15.4</v>
      </c>
      <c r="D34" s="120">
        <v>12.6</v>
      </c>
      <c r="E34" s="120">
        <v>290</v>
      </c>
      <c r="F34" s="119" t="s">
        <v>90</v>
      </c>
      <c r="G34" s="119" t="s">
        <v>90</v>
      </c>
      <c r="H34" s="119" t="s">
        <v>90</v>
      </c>
      <c r="I34" s="119" t="s">
        <v>90</v>
      </c>
      <c r="J34" s="119" t="s">
        <v>90</v>
      </c>
      <c r="K34" s="120">
        <v>4.7</v>
      </c>
      <c r="L34" s="119" t="s">
        <v>90</v>
      </c>
      <c r="M34" s="119" t="s">
        <v>90</v>
      </c>
      <c r="N34" s="119" t="s">
        <v>90</v>
      </c>
    </row>
    <row r="35" spans="1:14" ht="19.5" customHeight="1" thickBot="1" thickTop="1">
      <c r="A35" s="82" t="s">
        <v>16</v>
      </c>
      <c r="B35" s="127">
        <f>SUM(B5,B8,B16,B22,B30)</f>
        <v>2.8000000000000003</v>
      </c>
      <c r="C35" s="127">
        <v>120.8</v>
      </c>
      <c r="D35" s="127">
        <v>45.2</v>
      </c>
      <c r="E35" s="127">
        <f>SUM(E5,E8,E16,E22,E30)</f>
        <v>394.67</v>
      </c>
      <c r="F35" s="128" t="s">
        <v>111</v>
      </c>
      <c r="G35" s="127">
        <f aca="true" t="shared" si="4" ref="G35:N35">SUM(G5,G8,G16,G22,G30)</f>
        <v>120</v>
      </c>
      <c r="H35" s="127">
        <v>3.5</v>
      </c>
      <c r="I35" s="127">
        <v>7.6</v>
      </c>
      <c r="J35" s="127">
        <v>17.3</v>
      </c>
      <c r="K35" s="127">
        <v>170.6</v>
      </c>
      <c r="L35" s="127">
        <f t="shared" si="4"/>
        <v>213.2</v>
      </c>
      <c r="M35" s="127">
        <f t="shared" si="4"/>
        <v>198.2</v>
      </c>
      <c r="N35" s="129">
        <f t="shared" si="4"/>
        <v>15</v>
      </c>
    </row>
    <row r="36" spans="2:14" ht="14.25" customHeight="1" thickTop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8"/>
      <c r="N36" s="10"/>
    </row>
    <row r="37" spans="2:14" ht="12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8"/>
      <c r="N37" s="10"/>
    </row>
    <row r="38" spans="2:14" ht="12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8"/>
      <c r="N38" s="58"/>
    </row>
  </sheetData>
  <sheetProtection/>
  <mergeCells count="12">
    <mergeCell ref="K3:K4"/>
    <mergeCell ref="H3:H4"/>
    <mergeCell ref="I3:I4"/>
    <mergeCell ref="L2:N2"/>
    <mergeCell ref="N3:N4"/>
    <mergeCell ref="C3:C4"/>
    <mergeCell ref="B3:B4"/>
    <mergeCell ref="D3:D4"/>
    <mergeCell ref="E3:E4"/>
    <mergeCell ref="F3:F4"/>
    <mergeCell ref="G3:G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9.375" style="72" customWidth="1"/>
    <col min="2" max="3" width="12.50390625" style="72" customWidth="1"/>
    <col min="4" max="4" width="12.50390625" style="105" customWidth="1"/>
    <col min="5" max="6" width="12.50390625" style="72" customWidth="1"/>
    <col min="7" max="7" width="12.50390625" style="115" customWidth="1"/>
    <col min="8" max="10" width="12.50390625" style="72" customWidth="1"/>
    <col min="11" max="16384" width="9.00390625" style="72" customWidth="1"/>
  </cols>
  <sheetData>
    <row r="1" spans="1:7" ht="19.5" customHeight="1">
      <c r="A1" s="3" t="s">
        <v>81</v>
      </c>
      <c r="G1" s="45" t="s">
        <v>23</v>
      </c>
    </row>
    <row r="2" spans="1:7" ht="19.5" customHeight="1">
      <c r="A2" s="103" t="s">
        <v>92</v>
      </c>
      <c r="B2" s="83" t="s">
        <v>1</v>
      </c>
      <c r="C2" s="83"/>
      <c r="D2" s="83" t="s">
        <v>66</v>
      </c>
      <c r="E2" s="83"/>
      <c r="F2" s="83" t="s">
        <v>68</v>
      </c>
      <c r="G2" s="83"/>
    </row>
    <row r="3" spans="1:7" s="70" customFormat="1" ht="19.5" customHeight="1" thickBot="1">
      <c r="A3" s="104"/>
      <c r="B3" s="33" t="s">
        <v>24</v>
      </c>
      <c r="C3" s="34" t="s">
        <v>25</v>
      </c>
      <c r="D3" s="35" t="s">
        <v>24</v>
      </c>
      <c r="E3" s="34" t="s">
        <v>25</v>
      </c>
      <c r="F3" s="33" t="s">
        <v>24</v>
      </c>
      <c r="G3" s="36" t="s">
        <v>25</v>
      </c>
    </row>
    <row r="4" spans="1:7" s="70" customFormat="1" ht="19.5" customHeight="1" hidden="1" thickTop="1">
      <c r="A4" s="16" t="s">
        <v>87</v>
      </c>
      <c r="B4" s="60">
        <v>879</v>
      </c>
      <c r="C4" s="61">
        <v>1101</v>
      </c>
      <c r="D4" s="60">
        <v>9</v>
      </c>
      <c r="E4" s="40">
        <v>355</v>
      </c>
      <c r="F4" s="60">
        <v>81</v>
      </c>
      <c r="G4" s="59">
        <v>673</v>
      </c>
    </row>
    <row r="5" spans="1:7" s="70" customFormat="1" ht="19.5" customHeight="1" thickTop="1">
      <c r="A5" s="16" t="s">
        <v>88</v>
      </c>
      <c r="B5" s="62">
        <v>877</v>
      </c>
      <c r="C5" s="63">
        <v>1017</v>
      </c>
      <c r="D5" s="60">
        <v>10.3</v>
      </c>
      <c r="E5" s="63">
        <v>321</v>
      </c>
      <c r="F5" s="62">
        <v>79</v>
      </c>
      <c r="G5" s="59">
        <v>792</v>
      </c>
    </row>
    <row r="6" spans="1:7" s="70" customFormat="1" ht="19.5" customHeight="1">
      <c r="A6" s="16" t="s">
        <v>89</v>
      </c>
      <c r="B6" s="62">
        <v>844</v>
      </c>
      <c r="C6" s="63">
        <v>985</v>
      </c>
      <c r="D6" s="60">
        <v>2.6</v>
      </c>
      <c r="E6" s="63">
        <v>313</v>
      </c>
      <c r="F6" s="62">
        <v>87</v>
      </c>
      <c r="G6" s="59">
        <v>651</v>
      </c>
    </row>
    <row r="7" spans="1:7" s="4" customFormat="1" ht="19.5" customHeight="1">
      <c r="A7" s="16" t="s">
        <v>91</v>
      </c>
      <c r="B7" s="62">
        <v>878</v>
      </c>
      <c r="C7" s="63">
        <v>981</v>
      </c>
      <c r="D7" s="68" t="s">
        <v>93</v>
      </c>
      <c r="E7" s="69" t="s">
        <v>93</v>
      </c>
      <c r="F7" s="62">
        <v>89</v>
      </c>
      <c r="G7" s="59">
        <v>596</v>
      </c>
    </row>
    <row r="8" spans="1:7" s="70" customFormat="1" ht="19.5" customHeight="1">
      <c r="A8" s="16" t="s">
        <v>98</v>
      </c>
      <c r="B8" s="62">
        <v>835.4</v>
      </c>
      <c r="C8" s="63">
        <v>1040</v>
      </c>
      <c r="D8" s="68">
        <v>0.06</v>
      </c>
      <c r="E8" s="69">
        <v>385</v>
      </c>
      <c r="F8" s="62">
        <v>97.7</v>
      </c>
      <c r="G8" s="59">
        <v>599</v>
      </c>
    </row>
    <row r="9" spans="1:7" s="70" customFormat="1" ht="19.5" customHeight="1">
      <c r="A9" s="106" t="s">
        <v>99</v>
      </c>
      <c r="B9" s="107">
        <v>803.055</v>
      </c>
      <c r="C9" s="108">
        <v>1082</v>
      </c>
      <c r="D9" s="109" t="s">
        <v>93</v>
      </c>
      <c r="E9" s="110" t="s">
        <v>93</v>
      </c>
      <c r="F9" s="107">
        <v>62.78</v>
      </c>
      <c r="G9" s="111">
        <v>732</v>
      </c>
    </row>
    <row r="10" spans="2:7" ht="19.5" customHeight="1">
      <c r="B10" s="9"/>
      <c r="C10" s="9"/>
      <c r="D10" s="70"/>
      <c r="E10" s="70"/>
      <c r="F10" s="70"/>
      <c r="G10" s="112"/>
    </row>
    <row r="11" spans="1:7" ht="19.5" customHeight="1">
      <c r="A11" s="8" t="s">
        <v>82</v>
      </c>
      <c r="B11" s="70"/>
      <c r="C11" s="70"/>
      <c r="D11" s="70"/>
      <c r="E11" s="70"/>
      <c r="F11" s="70"/>
      <c r="G11" s="46" t="s">
        <v>26</v>
      </c>
    </row>
    <row r="12" spans="1:7" ht="24.75" thickBot="1">
      <c r="A12" s="74" t="s">
        <v>92</v>
      </c>
      <c r="B12" s="38" t="s">
        <v>27</v>
      </c>
      <c r="C12" s="38" t="s">
        <v>94</v>
      </c>
      <c r="D12" s="38" t="s">
        <v>86</v>
      </c>
      <c r="E12" s="38" t="s">
        <v>28</v>
      </c>
      <c r="F12" s="38" t="s">
        <v>29</v>
      </c>
      <c r="G12" s="39" t="s">
        <v>30</v>
      </c>
    </row>
    <row r="13" spans="1:8" ht="19.5" customHeight="1" hidden="1" thickTop="1">
      <c r="A13" s="16" t="s">
        <v>87</v>
      </c>
      <c r="B13" s="37">
        <v>252</v>
      </c>
      <c r="C13" s="37">
        <v>200</v>
      </c>
      <c r="D13" s="37">
        <v>187</v>
      </c>
      <c r="E13" s="37">
        <v>166</v>
      </c>
      <c r="F13" s="37">
        <v>66</v>
      </c>
      <c r="G13" s="37">
        <f aca="true" t="shared" si="0" ref="G13:G18">SUM(B13:F13)</f>
        <v>871</v>
      </c>
      <c r="H13" s="71"/>
    </row>
    <row r="14" spans="1:8" ht="19.5" customHeight="1" thickTop="1">
      <c r="A14" s="16" t="s">
        <v>88</v>
      </c>
      <c r="B14" s="37">
        <v>167</v>
      </c>
      <c r="C14" s="37">
        <v>241</v>
      </c>
      <c r="D14" s="37">
        <v>188</v>
      </c>
      <c r="E14" s="37">
        <v>118</v>
      </c>
      <c r="F14" s="37">
        <v>48</v>
      </c>
      <c r="G14" s="37">
        <f t="shared" si="0"/>
        <v>762</v>
      </c>
      <c r="H14" s="71"/>
    </row>
    <row r="15" spans="1:8" ht="19.5" customHeight="1">
      <c r="A15" s="16" t="s">
        <v>89</v>
      </c>
      <c r="B15" s="37">
        <v>131</v>
      </c>
      <c r="C15" s="37">
        <v>123</v>
      </c>
      <c r="D15" s="37">
        <v>73</v>
      </c>
      <c r="E15" s="37">
        <v>91</v>
      </c>
      <c r="F15" s="37">
        <v>44</v>
      </c>
      <c r="G15" s="37">
        <f t="shared" si="0"/>
        <v>462</v>
      </c>
      <c r="H15" s="71"/>
    </row>
    <row r="16" spans="1:8" ht="19.5" customHeight="1">
      <c r="A16" s="16" t="s">
        <v>91</v>
      </c>
      <c r="B16" s="37">
        <v>98</v>
      </c>
      <c r="C16" s="37">
        <v>26</v>
      </c>
      <c r="D16" s="37">
        <v>22</v>
      </c>
      <c r="E16" s="37">
        <v>47</v>
      </c>
      <c r="F16" s="37">
        <v>16</v>
      </c>
      <c r="G16" s="37">
        <f t="shared" si="0"/>
        <v>209</v>
      </c>
      <c r="H16" s="71"/>
    </row>
    <row r="17" spans="1:8" ht="19.5" customHeight="1">
      <c r="A17" s="16" t="s">
        <v>98</v>
      </c>
      <c r="B17" s="37">
        <v>12</v>
      </c>
      <c r="C17" s="37">
        <v>17</v>
      </c>
      <c r="D17" s="37">
        <v>26</v>
      </c>
      <c r="E17" s="37">
        <v>18</v>
      </c>
      <c r="F17" s="37">
        <v>2</v>
      </c>
      <c r="G17" s="37">
        <f t="shared" si="0"/>
        <v>75</v>
      </c>
      <c r="H17" s="71"/>
    </row>
    <row r="18" spans="1:8" ht="19.5" customHeight="1">
      <c r="A18" s="106" t="s">
        <v>99</v>
      </c>
      <c r="B18" s="113">
        <v>7</v>
      </c>
      <c r="C18" s="113">
        <v>26</v>
      </c>
      <c r="D18" s="113">
        <v>28</v>
      </c>
      <c r="E18" s="113">
        <v>25</v>
      </c>
      <c r="F18" s="113">
        <v>4</v>
      </c>
      <c r="G18" s="113">
        <f t="shared" si="0"/>
        <v>90</v>
      </c>
      <c r="H18" s="71"/>
    </row>
    <row r="19" spans="2:7" ht="19.5" customHeight="1">
      <c r="B19" s="9"/>
      <c r="C19" s="9"/>
      <c r="D19" s="70"/>
      <c r="E19" s="70"/>
      <c r="F19" s="70"/>
      <c r="G19" s="112"/>
    </row>
    <row r="20" spans="1:7" ht="19.5" customHeight="1">
      <c r="A20" s="8" t="s">
        <v>83</v>
      </c>
      <c r="B20" s="70"/>
      <c r="C20" s="70"/>
      <c r="D20" s="70"/>
      <c r="E20" s="70"/>
      <c r="F20" s="70"/>
      <c r="G20" s="46" t="s">
        <v>26</v>
      </c>
    </row>
    <row r="21" spans="1:7" ht="24.75" thickBot="1">
      <c r="A21" s="74" t="s">
        <v>92</v>
      </c>
      <c r="B21" s="38" t="s">
        <v>77</v>
      </c>
      <c r="C21" s="38" t="s">
        <v>85</v>
      </c>
      <c r="D21" s="38" t="s">
        <v>31</v>
      </c>
      <c r="E21" s="38" t="s">
        <v>97</v>
      </c>
      <c r="F21" s="38" t="s">
        <v>32</v>
      </c>
      <c r="G21" s="39" t="s">
        <v>30</v>
      </c>
    </row>
    <row r="22" spans="1:7" ht="19.5" customHeight="1" hidden="1" thickTop="1">
      <c r="A22" s="16" t="s">
        <v>87</v>
      </c>
      <c r="B22" s="37">
        <v>20</v>
      </c>
      <c r="C22" s="37">
        <v>33</v>
      </c>
      <c r="D22" s="37">
        <v>35</v>
      </c>
      <c r="E22" s="37">
        <v>18</v>
      </c>
      <c r="F22" s="37">
        <v>60</v>
      </c>
      <c r="G22" s="37">
        <f aca="true" t="shared" si="1" ref="G22:G27">SUM(B22:F22)</f>
        <v>166</v>
      </c>
    </row>
    <row r="23" spans="1:7" ht="19.5" customHeight="1" thickTop="1">
      <c r="A23" s="16" t="s">
        <v>88</v>
      </c>
      <c r="B23" s="37">
        <v>14</v>
      </c>
      <c r="C23" s="37">
        <v>40</v>
      </c>
      <c r="D23" s="37">
        <v>25</v>
      </c>
      <c r="E23" s="37">
        <v>19</v>
      </c>
      <c r="F23" s="37">
        <v>64</v>
      </c>
      <c r="G23" s="37">
        <f t="shared" si="1"/>
        <v>162</v>
      </c>
    </row>
    <row r="24" spans="1:7" ht="19.5" customHeight="1">
      <c r="A24" s="16" t="s">
        <v>89</v>
      </c>
      <c r="B24" s="37">
        <v>21</v>
      </c>
      <c r="C24" s="37">
        <v>41</v>
      </c>
      <c r="D24" s="37">
        <v>29</v>
      </c>
      <c r="E24" s="37">
        <v>18</v>
      </c>
      <c r="F24" s="37">
        <v>59</v>
      </c>
      <c r="G24" s="37">
        <f t="shared" si="1"/>
        <v>168</v>
      </c>
    </row>
    <row r="25" spans="1:7" ht="19.5" customHeight="1">
      <c r="A25" s="16" t="s">
        <v>91</v>
      </c>
      <c r="B25" s="37">
        <v>23</v>
      </c>
      <c r="C25" s="37">
        <v>35</v>
      </c>
      <c r="D25" s="37">
        <v>34</v>
      </c>
      <c r="E25" s="37">
        <v>13</v>
      </c>
      <c r="F25" s="37">
        <v>52</v>
      </c>
      <c r="G25" s="37">
        <f t="shared" si="1"/>
        <v>157</v>
      </c>
    </row>
    <row r="26" spans="1:8" ht="19.5" customHeight="1">
      <c r="A26" s="16" t="s">
        <v>98</v>
      </c>
      <c r="B26" s="37">
        <v>20</v>
      </c>
      <c r="C26" s="37">
        <v>31</v>
      </c>
      <c r="D26" s="37">
        <v>30</v>
      </c>
      <c r="E26" s="37">
        <v>17</v>
      </c>
      <c r="F26" s="37">
        <v>54</v>
      </c>
      <c r="G26" s="37">
        <f t="shared" si="1"/>
        <v>152</v>
      </c>
      <c r="H26" s="70"/>
    </row>
    <row r="27" spans="1:7" ht="19.5" customHeight="1">
      <c r="A27" s="106" t="s">
        <v>99</v>
      </c>
      <c r="B27" s="113">
        <v>32</v>
      </c>
      <c r="C27" s="113">
        <v>27</v>
      </c>
      <c r="D27" s="113">
        <v>20</v>
      </c>
      <c r="E27" s="113">
        <v>15</v>
      </c>
      <c r="F27" s="113">
        <v>58</v>
      </c>
      <c r="G27" s="113">
        <f t="shared" si="1"/>
        <v>152</v>
      </c>
    </row>
    <row r="28" spans="2:7" ht="19.5" customHeight="1">
      <c r="B28" s="9"/>
      <c r="C28" s="9"/>
      <c r="D28" s="70"/>
      <c r="E28" s="70"/>
      <c r="F28" s="70"/>
      <c r="G28" s="114"/>
    </row>
    <row r="29" spans="1:9" ht="19.5" customHeight="1">
      <c r="A29" s="8" t="s">
        <v>84</v>
      </c>
      <c r="B29" s="70"/>
      <c r="C29" s="70"/>
      <c r="D29" s="70"/>
      <c r="E29" s="70"/>
      <c r="F29" s="70"/>
      <c r="G29" s="72"/>
      <c r="H29" s="70"/>
      <c r="I29" s="46" t="s">
        <v>6</v>
      </c>
    </row>
    <row r="30" spans="1:9" ht="19.5" customHeight="1" thickBot="1">
      <c r="A30" s="74" t="s">
        <v>92</v>
      </c>
      <c r="B30" s="38" t="s">
        <v>9</v>
      </c>
      <c r="C30" s="38" t="s">
        <v>10</v>
      </c>
      <c r="D30" s="38" t="s">
        <v>38</v>
      </c>
      <c r="E30" s="38" t="s">
        <v>14</v>
      </c>
      <c r="F30" s="38" t="s">
        <v>11</v>
      </c>
      <c r="G30" s="39" t="s">
        <v>12</v>
      </c>
      <c r="H30" s="39" t="s">
        <v>15</v>
      </c>
      <c r="I30" s="39" t="s">
        <v>30</v>
      </c>
    </row>
    <row r="31" spans="1:9" ht="19.5" customHeight="1" hidden="1" thickTop="1">
      <c r="A31" s="16" t="s">
        <v>87</v>
      </c>
      <c r="B31" s="37">
        <v>160</v>
      </c>
      <c r="C31" s="37">
        <v>57</v>
      </c>
      <c r="D31" s="37">
        <v>55</v>
      </c>
      <c r="E31" s="37">
        <v>36</v>
      </c>
      <c r="F31" s="37">
        <v>143</v>
      </c>
      <c r="G31" s="37">
        <v>66</v>
      </c>
      <c r="H31" s="37">
        <v>10</v>
      </c>
      <c r="I31" s="37">
        <f aca="true" t="shared" si="2" ref="I31:I36">SUM(B31:H31)</f>
        <v>527</v>
      </c>
    </row>
    <row r="32" spans="1:9" ht="19.5" customHeight="1" thickTop="1">
      <c r="A32" s="16" t="s">
        <v>88</v>
      </c>
      <c r="B32" s="37">
        <v>165</v>
      </c>
      <c r="C32" s="37">
        <v>30.3</v>
      </c>
      <c r="D32" s="37">
        <v>50</v>
      </c>
      <c r="E32" s="37">
        <v>29</v>
      </c>
      <c r="F32" s="37">
        <v>116.4</v>
      </c>
      <c r="G32" s="37">
        <v>55</v>
      </c>
      <c r="H32" s="37">
        <v>10</v>
      </c>
      <c r="I32" s="37">
        <f t="shared" si="2"/>
        <v>455.70000000000005</v>
      </c>
    </row>
    <row r="33" spans="1:9" ht="19.5" customHeight="1">
      <c r="A33" s="16" t="s">
        <v>89</v>
      </c>
      <c r="B33" s="37">
        <v>94</v>
      </c>
      <c r="C33" s="37">
        <v>23</v>
      </c>
      <c r="D33" s="37">
        <v>36</v>
      </c>
      <c r="E33" s="37">
        <v>29</v>
      </c>
      <c r="F33" s="37">
        <v>79</v>
      </c>
      <c r="G33" s="37">
        <v>44</v>
      </c>
      <c r="H33" s="37">
        <v>10</v>
      </c>
      <c r="I33" s="37">
        <f t="shared" si="2"/>
        <v>315</v>
      </c>
    </row>
    <row r="34" spans="1:9" ht="19.5" customHeight="1">
      <c r="A34" s="16" t="s">
        <v>91</v>
      </c>
      <c r="B34" s="37">
        <v>114</v>
      </c>
      <c r="C34" s="37">
        <v>23</v>
      </c>
      <c r="D34" s="37">
        <v>33</v>
      </c>
      <c r="E34" s="37">
        <v>29</v>
      </c>
      <c r="F34" s="37">
        <v>79</v>
      </c>
      <c r="G34" s="37">
        <v>44</v>
      </c>
      <c r="H34" s="37">
        <v>10</v>
      </c>
      <c r="I34" s="37">
        <f t="shared" si="2"/>
        <v>332</v>
      </c>
    </row>
    <row r="35" spans="1:9" ht="19.5" customHeight="1">
      <c r="A35" s="16" t="s">
        <v>98</v>
      </c>
      <c r="B35" s="37">
        <v>107</v>
      </c>
      <c r="C35" s="37">
        <v>23</v>
      </c>
      <c r="D35" s="37">
        <v>21</v>
      </c>
      <c r="E35" s="37">
        <v>18</v>
      </c>
      <c r="F35" s="37">
        <v>78</v>
      </c>
      <c r="G35" s="37">
        <v>30</v>
      </c>
      <c r="H35" s="37">
        <v>10</v>
      </c>
      <c r="I35" s="37">
        <f t="shared" si="2"/>
        <v>287</v>
      </c>
    </row>
    <row r="36" spans="1:9" ht="19.5" customHeight="1">
      <c r="A36" s="106" t="s">
        <v>99</v>
      </c>
      <c r="B36" s="113">
        <v>65.3</v>
      </c>
      <c r="C36" s="113">
        <v>25</v>
      </c>
      <c r="D36" s="113">
        <v>19.3</v>
      </c>
      <c r="E36" s="113">
        <v>16.5</v>
      </c>
      <c r="F36" s="113">
        <v>60.4</v>
      </c>
      <c r="G36" s="113">
        <v>16.7</v>
      </c>
      <c r="H36" s="113">
        <v>10</v>
      </c>
      <c r="I36" s="113">
        <f t="shared" si="2"/>
        <v>213.2</v>
      </c>
    </row>
    <row r="37" spans="7:8" ht="13.5">
      <c r="G37" s="114"/>
      <c r="H37" s="70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2015-01-15T10:28:08Z</cp:lastPrinted>
  <dcterms:created xsi:type="dcterms:W3CDTF">1997-01-08T22:48:59Z</dcterms:created>
  <dcterms:modified xsi:type="dcterms:W3CDTF">2016-03-08T00:19:22Z</dcterms:modified>
  <cp:category/>
  <cp:version/>
  <cp:contentType/>
  <cp:contentStatus/>
</cp:coreProperties>
</file>