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投票結果（比例代表）（国内＋在外）" sheetId="1" r:id="rId1"/>
  </sheets>
  <externalReferences>
    <externalReference r:id="rId4"/>
  </externalReferences>
  <definedNames>
    <definedName name="_xlnm.Print_Area" localSheetId="0">'投票結果（比例代表）（国内＋在外）'!$A$1:$S$82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央町女">'[1]当日有権者速報'!#REF!</definedName>
    <definedName name="勝央町男">'[1]当日有権者速報'!#REF!</definedName>
    <definedName name="勝田町女">'[1]当日有権者速報'!#REF!</definedName>
    <definedName name="勝田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早島町女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<sst xmlns="http://schemas.openxmlformats.org/spreadsheetml/2006/main" count="1057" uniqueCount="917">
  <si>
    <t>区分</t>
  </si>
  <si>
    <t>確定表示</t>
  </si>
  <si>
    <t>当日有権者数</t>
  </si>
  <si>
    <t>投票者数</t>
  </si>
  <si>
    <t>棄権者数</t>
  </si>
  <si>
    <t>投票率（%）</t>
  </si>
  <si>
    <t>順位</t>
  </si>
  <si>
    <t>前回投票率との差（%）</t>
  </si>
  <si>
    <t>市町村名</t>
  </si>
  <si>
    <t>男</t>
  </si>
  <si>
    <t>女</t>
  </si>
  <si>
    <t>計</t>
  </si>
  <si>
    <t>確定
時刻</t>
  </si>
  <si>
    <t>投票に関する調 （国内＋在外）「確定」  01時47分現在</t>
  </si>
  <si>
    <t>平成17年 9月11日 執行 衆議院比例代表選出議員選挙</t>
  </si>
  <si>
    <t>栃木県選挙管理委員会</t>
  </si>
  <si>
    <t>宇都宮市</t>
  </si>
  <si>
    <t>*</t>
  </si>
  <si>
    <t>181,186</t>
  </si>
  <si>
    <t>182,399</t>
  </si>
  <si>
    <t>363,585</t>
  </si>
  <si>
    <t>115,162</t>
  </si>
  <si>
    <t>118,564</t>
  </si>
  <si>
    <t>233,726</t>
  </si>
  <si>
    <t>66,024</t>
  </si>
  <si>
    <t>63,835</t>
  </si>
  <si>
    <t>129,859</t>
  </si>
  <si>
    <t>63.56</t>
  </si>
  <si>
    <t>65.00</t>
  </si>
  <si>
    <t>64.28</t>
  </si>
  <si>
    <t>36</t>
  </si>
  <si>
    <t>4.58</t>
  </si>
  <si>
    <t>5.17</t>
  </si>
  <si>
    <t>4.88</t>
  </si>
  <si>
    <t>22:35</t>
  </si>
  <si>
    <t>足利市</t>
  </si>
  <si>
    <t>63,235</t>
  </si>
  <si>
    <t>67,323</t>
  </si>
  <si>
    <t>130,558</t>
  </si>
  <si>
    <t>39,935</t>
  </si>
  <si>
    <t>42,126</t>
  </si>
  <si>
    <t>82,061</t>
  </si>
  <si>
    <t>23,300</t>
  </si>
  <si>
    <t>25,197</t>
  </si>
  <si>
    <t>48,497</t>
  </si>
  <si>
    <t>63.15</t>
  </si>
  <si>
    <t>62.57</t>
  </si>
  <si>
    <t>62.85</t>
  </si>
  <si>
    <t>41</t>
  </si>
  <si>
    <t>3.60</t>
  </si>
  <si>
    <t>4.43</t>
  </si>
  <si>
    <t>4.02</t>
  </si>
  <si>
    <t>21:34</t>
  </si>
  <si>
    <t>栃木市</t>
  </si>
  <si>
    <t>32,397</t>
  </si>
  <si>
    <t>34,561</t>
  </si>
  <si>
    <t>66,958</t>
  </si>
  <si>
    <t>19,936</t>
  </si>
  <si>
    <t>21,043</t>
  </si>
  <si>
    <t>40,979</t>
  </si>
  <si>
    <t>12,461</t>
  </si>
  <si>
    <t>13,518</t>
  </si>
  <si>
    <t>25,979</t>
  </si>
  <si>
    <t>61.54</t>
  </si>
  <si>
    <t>60.89</t>
  </si>
  <si>
    <t>61.20</t>
  </si>
  <si>
    <t>43</t>
  </si>
  <si>
    <t>5.46</t>
  </si>
  <si>
    <t>6.41</t>
  </si>
  <si>
    <t>5.95</t>
  </si>
  <si>
    <t>21:26</t>
  </si>
  <si>
    <t>佐野市</t>
  </si>
  <si>
    <t>49,954</t>
  </si>
  <si>
    <t>51,985</t>
  </si>
  <si>
    <t>101,939</t>
  </si>
  <si>
    <t>31,331</t>
  </si>
  <si>
    <t>32,889</t>
  </si>
  <si>
    <t>64,220</t>
  </si>
  <si>
    <t>18,623</t>
  </si>
  <si>
    <t>19,096</t>
  </si>
  <si>
    <t>37,719</t>
  </si>
  <si>
    <t>62.72</t>
  </si>
  <si>
    <t>63.27</t>
  </si>
  <si>
    <t>63.00</t>
  </si>
  <si>
    <t>40</t>
  </si>
  <si>
    <t>4.62</t>
  </si>
  <si>
    <t>5.83</t>
  </si>
  <si>
    <t>5.24</t>
  </si>
  <si>
    <t>21:53</t>
  </si>
  <si>
    <t>鹿沼市</t>
  </si>
  <si>
    <t>36,772</t>
  </si>
  <si>
    <t>38,550</t>
  </si>
  <si>
    <t>24,459</t>
  </si>
  <si>
    <t>25,900</t>
  </si>
  <si>
    <t>50,359</t>
  </si>
  <si>
    <t>12,313</t>
  </si>
  <si>
    <t>12,650</t>
  </si>
  <si>
    <t>24,963</t>
  </si>
  <si>
    <t>66.52</t>
  </si>
  <si>
    <t>67.19</t>
  </si>
  <si>
    <t>66.86</t>
  </si>
  <si>
    <t>26</t>
  </si>
  <si>
    <t>6.85</t>
  </si>
  <si>
    <t>7.77</t>
  </si>
  <si>
    <t>7.32</t>
  </si>
  <si>
    <t>21:42</t>
  </si>
  <si>
    <t>日光市</t>
  </si>
  <si>
    <t>6,724</t>
  </si>
  <si>
    <t>7,368</t>
  </si>
  <si>
    <t>5,013</t>
  </si>
  <si>
    <t>5,490</t>
  </si>
  <si>
    <t>10,503</t>
  </si>
  <si>
    <t>1,711</t>
  </si>
  <si>
    <t>1,878</t>
  </si>
  <si>
    <t>3,589</t>
  </si>
  <si>
    <t>74.55</t>
  </si>
  <si>
    <t>74.51</t>
  </si>
  <si>
    <t>74.53</t>
  </si>
  <si>
    <t>5</t>
  </si>
  <si>
    <t>9.03</t>
  </si>
  <si>
    <t>10.63</t>
  </si>
  <si>
    <t>9.86</t>
  </si>
  <si>
    <t>21:23</t>
  </si>
  <si>
    <t>今市市</t>
  </si>
  <si>
    <t>24,706</t>
  </si>
  <si>
    <t>26,038</t>
  </si>
  <si>
    <t>17,620</t>
  </si>
  <si>
    <t>18,834</t>
  </si>
  <si>
    <t>36,454</t>
  </si>
  <si>
    <t>7,086</t>
  </si>
  <si>
    <t>7,204</t>
  </si>
  <si>
    <t>14,290</t>
  </si>
  <si>
    <t>71.32</t>
  </si>
  <si>
    <t>72.33</t>
  </si>
  <si>
    <t>71.84</t>
  </si>
  <si>
    <t>8</t>
  </si>
  <si>
    <t>12.23</t>
  </si>
  <si>
    <t>15.36</t>
  </si>
  <si>
    <t>13.84</t>
  </si>
  <si>
    <t>21:06</t>
  </si>
  <si>
    <t>小山市</t>
  </si>
  <si>
    <t>61,785</t>
  </si>
  <si>
    <t>61,931</t>
  </si>
  <si>
    <t>123,716</t>
  </si>
  <si>
    <t>39,460</t>
  </si>
  <si>
    <t>39,896</t>
  </si>
  <si>
    <t>79,356</t>
  </si>
  <si>
    <t>22,325</t>
  </si>
  <si>
    <t>22,035</t>
  </si>
  <si>
    <t>44,360</t>
  </si>
  <si>
    <t>63.87</t>
  </si>
  <si>
    <t>64.42</t>
  </si>
  <si>
    <t>64.14</t>
  </si>
  <si>
    <t>37</t>
  </si>
  <si>
    <t>5.80</t>
  </si>
  <si>
    <t>6.56</t>
  </si>
  <si>
    <t>6.17</t>
  </si>
  <si>
    <t>22:11</t>
  </si>
  <si>
    <t>真岡市</t>
  </si>
  <si>
    <t>25,056</t>
  </si>
  <si>
    <t>24,759</t>
  </si>
  <si>
    <t>49,815</t>
  </si>
  <si>
    <t>16,209</t>
  </si>
  <si>
    <t>16,358</t>
  </si>
  <si>
    <t>32,567</t>
  </si>
  <si>
    <t>8,847</t>
  </si>
  <si>
    <t>8,401</t>
  </si>
  <si>
    <t>17,248</t>
  </si>
  <si>
    <t>64.69</t>
  </si>
  <si>
    <t>66.07</t>
  </si>
  <si>
    <t>65.38</t>
  </si>
  <si>
    <t>32</t>
  </si>
  <si>
    <t>2.31</t>
  </si>
  <si>
    <t>2.75</t>
  </si>
  <si>
    <t>2.53</t>
  </si>
  <si>
    <t>大田原市</t>
  </si>
  <si>
    <t>21,609</t>
  </si>
  <si>
    <t>22,245</t>
  </si>
  <si>
    <t>43,854</t>
  </si>
  <si>
    <t>13,736</t>
  </si>
  <si>
    <t>14,170</t>
  </si>
  <si>
    <t>27,906</t>
  </si>
  <si>
    <t>7,873</t>
  </si>
  <si>
    <t>8,075</t>
  </si>
  <si>
    <t>15,948</t>
  </si>
  <si>
    <t>63.57</t>
  </si>
  <si>
    <t>63.70</t>
  </si>
  <si>
    <t>63.63</t>
  </si>
  <si>
    <t>39</t>
  </si>
  <si>
    <t>6.21</t>
  </si>
  <si>
    <t>7.91</t>
  </si>
  <si>
    <t>7.07</t>
  </si>
  <si>
    <t>21:00</t>
  </si>
  <si>
    <t>矢板市</t>
  </si>
  <si>
    <t>14,423</t>
  </si>
  <si>
    <t>14,683</t>
  </si>
  <si>
    <t>29,106</t>
  </si>
  <si>
    <t>8,958</t>
  </si>
  <si>
    <t>9,167</t>
  </si>
  <si>
    <t>18,125</t>
  </si>
  <si>
    <t>5,465</t>
  </si>
  <si>
    <t>5,516</t>
  </si>
  <si>
    <t>10,981</t>
  </si>
  <si>
    <t>62.11</t>
  </si>
  <si>
    <t>62.43</t>
  </si>
  <si>
    <t>62.27</t>
  </si>
  <si>
    <t>42</t>
  </si>
  <si>
    <t>8.12</t>
  </si>
  <si>
    <t>10.67</t>
  </si>
  <si>
    <t>9.41</t>
  </si>
  <si>
    <t>21:17</t>
  </si>
  <si>
    <t>那須塩原市</t>
  </si>
  <si>
    <t>44,531</t>
  </si>
  <si>
    <t>45,339</t>
  </si>
  <si>
    <t>89,870</t>
  </si>
  <si>
    <t>28,528</t>
  </si>
  <si>
    <t>29,470</t>
  </si>
  <si>
    <t>57,998</t>
  </si>
  <si>
    <t>16,003</t>
  </si>
  <si>
    <t>15,869</t>
  </si>
  <si>
    <t>31,872</t>
  </si>
  <si>
    <t>64.06</t>
  </si>
  <si>
    <t>64.54</t>
  </si>
  <si>
    <t>35</t>
  </si>
  <si>
    <t>7.01</t>
  </si>
  <si>
    <t>8.54</t>
  </si>
  <si>
    <t>7.79</t>
  </si>
  <si>
    <t>21:48</t>
  </si>
  <si>
    <t>さくら市</t>
  </si>
  <si>
    <t>16,336</t>
  </si>
  <si>
    <t>16,811</t>
  </si>
  <si>
    <t>11,075</t>
  </si>
  <si>
    <t>11,471</t>
  </si>
  <si>
    <t>22,546</t>
  </si>
  <si>
    <t>5,261</t>
  </si>
  <si>
    <t>5,340</t>
  </si>
  <si>
    <t>10,601</t>
  </si>
  <si>
    <t>67.80</t>
  </si>
  <si>
    <t>68.24</t>
  </si>
  <si>
    <t>68.02</t>
  </si>
  <si>
    <t>20</t>
  </si>
  <si>
    <t>5.77</t>
  </si>
  <si>
    <t>6.63</t>
  </si>
  <si>
    <t>6.20</t>
  </si>
  <si>
    <t>22:09</t>
  </si>
  <si>
    <t>上三川町</t>
  </si>
  <si>
    <t>12,164</t>
  </si>
  <si>
    <t>11,842</t>
  </si>
  <si>
    <t>24,006</t>
  </si>
  <si>
    <t>7,991</t>
  </si>
  <si>
    <t>7,799</t>
  </si>
  <si>
    <t>15,790</t>
  </si>
  <si>
    <t>4,173</t>
  </si>
  <si>
    <t>4,043</t>
  </si>
  <si>
    <t>8,216</t>
  </si>
  <si>
    <t>65.69</t>
  </si>
  <si>
    <t>65.86</t>
  </si>
  <si>
    <t>65.78</t>
  </si>
  <si>
    <t>29</t>
  </si>
  <si>
    <t>2.95</t>
  </si>
  <si>
    <t>3.94</t>
  </si>
  <si>
    <t>3.45</t>
  </si>
  <si>
    <t>21:41</t>
  </si>
  <si>
    <t>南河内町</t>
  </si>
  <si>
    <t>7,776</t>
  </si>
  <si>
    <t>8,180</t>
  </si>
  <si>
    <t>15,956</t>
  </si>
  <si>
    <t>5,493</t>
  </si>
  <si>
    <t>5,451</t>
  </si>
  <si>
    <t>10,944</t>
  </si>
  <si>
    <t>2,283</t>
  </si>
  <si>
    <t>2,729</t>
  </si>
  <si>
    <t>5,012</t>
  </si>
  <si>
    <t>70.64</t>
  </si>
  <si>
    <t>66.64</t>
  </si>
  <si>
    <t>68.59</t>
  </si>
  <si>
    <t>13</t>
  </si>
  <si>
    <t>5.37</t>
  </si>
  <si>
    <t>6.26</t>
  </si>
  <si>
    <t>20:51</t>
  </si>
  <si>
    <t>上河内町</t>
  </si>
  <si>
    <t>3,832</t>
  </si>
  <si>
    <t>4,005</t>
  </si>
  <si>
    <t>2,601</t>
  </si>
  <si>
    <t>2,774</t>
  </si>
  <si>
    <t>5,375</t>
  </si>
  <si>
    <t>1,231</t>
  </si>
  <si>
    <t>2,462</t>
  </si>
  <si>
    <t>67.88</t>
  </si>
  <si>
    <t>69.26</t>
  </si>
  <si>
    <t>68.58</t>
  </si>
  <si>
    <t>14</t>
  </si>
  <si>
    <t>6.67</t>
  </si>
  <si>
    <t>9.01</t>
  </si>
  <si>
    <t>7.86</t>
  </si>
  <si>
    <t>21:45</t>
  </si>
  <si>
    <t>河内町</t>
  </si>
  <si>
    <t>13,851</t>
  </si>
  <si>
    <t>14,161</t>
  </si>
  <si>
    <t>9,411</t>
  </si>
  <si>
    <t>9,693</t>
  </si>
  <si>
    <t>19,104</t>
  </si>
  <si>
    <t>4,440</t>
  </si>
  <si>
    <t>4,468</t>
  </si>
  <si>
    <t>8,908</t>
  </si>
  <si>
    <t>67.94</t>
  </si>
  <si>
    <t>68.45</t>
  </si>
  <si>
    <t>68.20</t>
  </si>
  <si>
    <t>17</t>
  </si>
  <si>
    <t>8.88</t>
  </si>
  <si>
    <t>10.61</t>
  </si>
  <si>
    <t>9.76</t>
  </si>
  <si>
    <t>21:31</t>
  </si>
  <si>
    <t>河内郡計</t>
  </si>
  <si>
    <t/>
  </si>
  <si>
    <t>37,623</t>
  </si>
  <si>
    <t>38,188</t>
  </si>
  <si>
    <t>75,811</t>
  </si>
  <si>
    <t>25,496</t>
  </si>
  <si>
    <t>25,717</t>
  </si>
  <si>
    <t>51,213</t>
  </si>
  <si>
    <t>12,127</t>
  </si>
  <si>
    <t>12,471</t>
  </si>
  <si>
    <t>24,598</t>
  </si>
  <si>
    <t>67.77</t>
  </si>
  <si>
    <t>67.34</t>
  </si>
  <si>
    <t>67.55</t>
  </si>
  <si>
    <t>6.02</t>
  </si>
  <si>
    <t>7.62</t>
  </si>
  <si>
    <t>6.82</t>
  </si>
  <si>
    <t>西方町</t>
  </si>
  <si>
    <t>2,792</t>
  </si>
  <si>
    <t>2,956</t>
  </si>
  <si>
    <t>5,748</t>
  </si>
  <si>
    <t>1,976</t>
  </si>
  <si>
    <t>2,049</t>
  </si>
  <si>
    <t>4,025</t>
  </si>
  <si>
    <t>816</t>
  </si>
  <si>
    <t>907</t>
  </si>
  <si>
    <t>1,723</t>
  </si>
  <si>
    <t>70.77</t>
  </si>
  <si>
    <t>69.32</t>
  </si>
  <si>
    <t>70.02</t>
  </si>
  <si>
    <t>9</t>
  </si>
  <si>
    <t>2.70</t>
  </si>
  <si>
    <t>3.77</t>
  </si>
  <si>
    <t>3.25</t>
  </si>
  <si>
    <t>20:55</t>
  </si>
  <si>
    <t>粟野町</t>
  </si>
  <si>
    <t>4,205</t>
  </si>
  <si>
    <t>4,258</t>
  </si>
  <si>
    <t>8,463</t>
  </si>
  <si>
    <t>3,145</t>
  </si>
  <si>
    <t>3,182</t>
  </si>
  <si>
    <t>6,327</t>
  </si>
  <si>
    <t>1,060</t>
  </si>
  <si>
    <t>1,076</t>
  </si>
  <si>
    <t>2,136</t>
  </si>
  <si>
    <t>74.79</t>
  </si>
  <si>
    <t>74.73</t>
  </si>
  <si>
    <t>74.76</t>
  </si>
  <si>
    <t>4</t>
  </si>
  <si>
    <t>2.55</t>
  </si>
  <si>
    <t>4.16</t>
  </si>
  <si>
    <t>3.36</t>
  </si>
  <si>
    <t>足尾町</t>
  </si>
  <si>
    <t>1,353</t>
  </si>
  <si>
    <t>1,521</t>
  </si>
  <si>
    <t>2,874</t>
  </si>
  <si>
    <t>993</t>
  </si>
  <si>
    <t>1,149</t>
  </si>
  <si>
    <t>2,142</t>
  </si>
  <si>
    <t>360</t>
  </si>
  <si>
    <t>372</t>
  </si>
  <si>
    <t>732</t>
  </si>
  <si>
    <t>73.39</t>
  </si>
  <si>
    <t>75.54</t>
  </si>
  <si>
    <t>3.16</t>
  </si>
  <si>
    <t>2.58</t>
  </si>
  <si>
    <t>2.84</t>
  </si>
  <si>
    <t>20:20</t>
  </si>
  <si>
    <t>上都賀計</t>
  </si>
  <si>
    <t>8,350</t>
  </si>
  <si>
    <t>8,735</t>
  </si>
  <si>
    <t>17,085</t>
  </si>
  <si>
    <t>6,114</t>
  </si>
  <si>
    <t>6,380</t>
  </si>
  <si>
    <t>12,494</t>
  </si>
  <si>
    <t>2,236</t>
  </si>
  <si>
    <t>2,355</t>
  </si>
  <si>
    <t>4,591</t>
  </si>
  <si>
    <t>73.22</t>
  </si>
  <si>
    <t>73.04</t>
  </si>
  <si>
    <t>73.13</t>
  </si>
  <si>
    <t>2.69</t>
  </si>
  <si>
    <t>3.69</t>
  </si>
  <si>
    <t>3.20</t>
  </si>
  <si>
    <t>二宮町</t>
  </si>
  <si>
    <t>6,764</t>
  </si>
  <si>
    <t>6,800</t>
  </si>
  <si>
    <t>13,564</t>
  </si>
  <si>
    <t>4,626</t>
  </si>
  <si>
    <t>4,599</t>
  </si>
  <si>
    <t>9,225</t>
  </si>
  <si>
    <t>2,138</t>
  </si>
  <si>
    <t>2,201</t>
  </si>
  <si>
    <t>4,339</t>
  </si>
  <si>
    <t>68.39</t>
  </si>
  <si>
    <t>67.63</t>
  </si>
  <si>
    <t>68.01</t>
  </si>
  <si>
    <t>21</t>
  </si>
  <si>
    <t>0.36</t>
  </si>
  <si>
    <t>0.09</t>
  </si>
  <si>
    <t>0.22</t>
  </si>
  <si>
    <t>21:36</t>
  </si>
  <si>
    <t>益子町</t>
  </si>
  <si>
    <t>10,051</t>
  </si>
  <si>
    <t>10,235</t>
  </si>
  <si>
    <t>20,286</t>
  </si>
  <si>
    <t>6,573</t>
  </si>
  <si>
    <t>13,297</t>
  </si>
  <si>
    <t>3,478</t>
  </si>
  <si>
    <t>3,511</t>
  </si>
  <si>
    <t>6,989</t>
  </si>
  <si>
    <t>65.40</t>
  </si>
  <si>
    <t>65.70</t>
  </si>
  <si>
    <t>65.55</t>
  </si>
  <si>
    <t>30</t>
  </si>
  <si>
    <t>2.38</t>
  </si>
  <si>
    <t>3.46</t>
  </si>
  <si>
    <t>2.92</t>
  </si>
  <si>
    <t>21:40</t>
  </si>
  <si>
    <t>茂木町</t>
  </si>
  <si>
    <t>6,877</t>
  </si>
  <si>
    <t>7,219</t>
  </si>
  <si>
    <t>14,096</t>
  </si>
  <si>
    <t>5,027</t>
  </si>
  <si>
    <t>5,171</t>
  </si>
  <si>
    <t>10,198</t>
  </si>
  <si>
    <t>1,850</t>
  </si>
  <si>
    <t>2,048</t>
  </si>
  <si>
    <t>3,898</t>
  </si>
  <si>
    <t>73.10</t>
  </si>
  <si>
    <t>71.63</t>
  </si>
  <si>
    <t>72.35</t>
  </si>
  <si>
    <t>7</t>
  </si>
  <si>
    <t>0.45</t>
  </si>
  <si>
    <t>0.28</t>
  </si>
  <si>
    <t>0.37</t>
  </si>
  <si>
    <t>21:07</t>
  </si>
  <si>
    <t>市貝町</t>
  </si>
  <si>
    <t>5,041</t>
  </si>
  <si>
    <t>4,997</t>
  </si>
  <si>
    <t>10,038</t>
  </si>
  <si>
    <t>3,498</t>
  </si>
  <si>
    <t>3,370</t>
  </si>
  <si>
    <t>6,868</t>
  </si>
  <si>
    <t>1,543</t>
  </si>
  <si>
    <t>1,627</t>
  </si>
  <si>
    <t>3,170</t>
  </si>
  <si>
    <t>69.39</t>
  </si>
  <si>
    <t>67.44</t>
  </si>
  <si>
    <t>68.42</t>
  </si>
  <si>
    <t>15</t>
  </si>
  <si>
    <t>-0.37</t>
  </si>
  <si>
    <t>-0.10</t>
  </si>
  <si>
    <t>-0.23</t>
  </si>
  <si>
    <t>芳賀町</t>
  </si>
  <si>
    <t>6,847</t>
  </si>
  <si>
    <t>6,904</t>
  </si>
  <si>
    <t>13,751</t>
  </si>
  <si>
    <t>4,662</t>
  </si>
  <si>
    <t>4,687</t>
  </si>
  <si>
    <t>9,349</t>
  </si>
  <si>
    <t>2,185</t>
  </si>
  <si>
    <t>2,217</t>
  </si>
  <si>
    <t>4,402</t>
  </si>
  <si>
    <t>68.09</t>
  </si>
  <si>
    <t>67.89</t>
  </si>
  <si>
    <t>67.99</t>
  </si>
  <si>
    <t>22</t>
  </si>
  <si>
    <t>2.85</t>
  </si>
  <si>
    <t>3.80</t>
  </si>
  <si>
    <t>3.33</t>
  </si>
  <si>
    <t>20:54</t>
  </si>
  <si>
    <t>芳賀郡計</t>
  </si>
  <si>
    <t>35,580</t>
  </si>
  <si>
    <t>36,155</t>
  </si>
  <si>
    <t>71,735</t>
  </si>
  <si>
    <t>24,386</t>
  </si>
  <si>
    <t>24,551</t>
  </si>
  <si>
    <t>48,937</t>
  </si>
  <si>
    <t>11,194</t>
  </si>
  <si>
    <t>11,604</t>
  </si>
  <si>
    <t>22,798</t>
  </si>
  <si>
    <t>68.54</t>
  </si>
  <si>
    <t>67.90</t>
  </si>
  <si>
    <t>68.22</t>
  </si>
  <si>
    <t>1.31</t>
  </si>
  <si>
    <t>1.74</t>
  </si>
  <si>
    <t>1.53</t>
  </si>
  <si>
    <t>壬生町</t>
  </si>
  <si>
    <t>15,833</t>
  </si>
  <si>
    <t>16,479</t>
  </si>
  <si>
    <t>32,312</t>
  </si>
  <si>
    <t>10,691</t>
  </si>
  <si>
    <t>10,895</t>
  </si>
  <si>
    <t>21,586</t>
  </si>
  <si>
    <t>5,142</t>
  </si>
  <si>
    <t>5,584</t>
  </si>
  <si>
    <t>10,726</t>
  </si>
  <si>
    <t>67.52</t>
  </si>
  <si>
    <t>66.11</t>
  </si>
  <si>
    <t>66.80</t>
  </si>
  <si>
    <t>27</t>
  </si>
  <si>
    <t>2.35</t>
  </si>
  <si>
    <t>2.79</t>
  </si>
  <si>
    <t>20:59</t>
  </si>
  <si>
    <t>石橋町</t>
  </si>
  <si>
    <t>8,262</t>
  </si>
  <si>
    <t>8,256</t>
  </si>
  <si>
    <t>16,518</t>
  </si>
  <si>
    <t>5,404</t>
  </si>
  <si>
    <t>5,411</t>
  </si>
  <si>
    <t>10,815</t>
  </si>
  <si>
    <t>2,858</t>
  </si>
  <si>
    <t>2,845</t>
  </si>
  <si>
    <t>5,703</t>
  </si>
  <si>
    <t>65.41</t>
  </si>
  <si>
    <t>65.54</t>
  </si>
  <si>
    <t>65.47</t>
  </si>
  <si>
    <t>31</t>
  </si>
  <si>
    <t>3.38</t>
  </si>
  <si>
    <t>3.99</t>
  </si>
  <si>
    <t>3.68</t>
  </si>
  <si>
    <t>国分寺町</t>
  </si>
  <si>
    <t>6,836</t>
  </si>
  <si>
    <t>7,110</t>
  </si>
  <si>
    <t>13,946</t>
  </si>
  <si>
    <t>4,752</t>
  </si>
  <si>
    <t>4,955</t>
  </si>
  <si>
    <t>9,707</t>
  </si>
  <si>
    <t>2,084</t>
  </si>
  <si>
    <t>2,155</t>
  </si>
  <si>
    <t>4,239</t>
  </si>
  <si>
    <t>69.51</t>
  </si>
  <si>
    <t>69.69</t>
  </si>
  <si>
    <t>69.60</t>
  </si>
  <si>
    <t>10</t>
  </si>
  <si>
    <t>3.01</t>
  </si>
  <si>
    <t>4.79</t>
  </si>
  <si>
    <t>3.91</t>
  </si>
  <si>
    <t>20:49</t>
  </si>
  <si>
    <t>野木町</t>
  </si>
  <si>
    <t>10,436</t>
  </si>
  <si>
    <t>10,678</t>
  </si>
  <si>
    <t>21,114</t>
  </si>
  <si>
    <t>7,157</t>
  </si>
  <si>
    <t>7,221</t>
  </si>
  <si>
    <t>14,378</t>
  </si>
  <si>
    <t>3,279</t>
  </si>
  <si>
    <t>3,457</t>
  </si>
  <si>
    <t>6,736</t>
  </si>
  <si>
    <t>68.10</t>
  </si>
  <si>
    <t>18</t>
  </si>
  <si>
    <t>4.37</t>
  </si>
  <si>
    <t>5.89</t>
  </si>
  <si>
    <t>5.15</t>
  </si>
  <si>
    <t>22:02</t>
  </si>
  <si>
    <t>大平町</t>
  </si>
  <si>
    <t>11,550</t>
  </si>
  <si>
    <t>11,649</t>
  </si>
  <si>
    <t>23,199</t>
  </si>
  <si>
    <t>8,840</t>
  </si>
  <si>
    <t>9,011</t>
  </si>
  <si>
    <t>17,851</t>
  </si>
  <si>
    <t>2,710</t>
  </si>
  <si>
    <t>2,638</t>
  </si>
  <si>
    <t>5,348</t>
  </si>
  <si>
    <t>76.54</t>
  </si>
  <si>
    <t>77.35</t>
  </si>
  <si>
    <t>76.95</t>
  </si>
  <si>
    <t>2</t>
  </si>
  <si>
    <t>12.98</t>
  </si>
  <si>
    <t>14.85</t>
  </si>
  <si>
    <t>13.92</t>
  </si>
  <si>
    <t>01:47</t>
  </si>
  <si>
    <t>藤岡町</t>
  </si>
  <si>
    <t>7,593</t>
  </si>
  <si>
    <t>7,771</t>
  </si>
  <si>
    <t>15,364</t>
  </si>
  <si>
    <t>4,696</t>
  </si>
  <si>
    <t>4,504</t>
  </si>
  <si>
    <t>9,200</t>
  </si>
  <si>
    <t>2,897</t>
  </si>
  <si>
    <t>3,267</t>
  </si>
  <si>
    <t>6,164</t>
  </si>
  <si>
    <t>61.85</t>
  </si>
  <si>
    <t>57.96</t>
  </si>
  <si>
    <t>59.88</t>
  </si>
  <si>
    <t>44</t>
  </si>
  <si>
    <t>1.29</t>
  </si>
  <si>
    <t>1.42</t>
  </si>
  <si>
    <t>1.36</t>
  </si>
  <si>
    <t>岩舟町</t>
  </si>
  <si>
    <t>7,846</t>
  </si>
  <si>
    <t>7,723</t>
  </si>
  <si>
    <t>15,569</t>
  </si>
  <si>
    <t>5,891</t>
  </si>
  <si>
    <t>6,052</t>
  </si>
  <si>
    <t>11,943</t>
  </si>
  <si>
    <t>1,955</t>
  </si>
  <si>
    <t>1,671</t>
  </si>
  <si>
    <t>3,626</t>
  </si>
  <si>
    <t>75.08</t>
  </si>
  <si>
    <t>78.36</t>
  </si>
  <si>
    <t>76.71</t>
  </si>
  <si>
    <t>3</t>
  </si>
  <si>
    <t>12.66</t>
  </si>
  <si>
    <t>15.53</t>
  </si>
  <si>
    <t>14.09</t>
  </si>
  <si>
    <t>21:39</t>
  </si>
  <si>
    <t>都賀町</t>
  </si>
  <si>
    <t>5,494</t>
  </si>
  <si>
    <t>5,760</t>
  </si>
  <si>
    <t>11,254</t>
  </si>
  <si>
    <t>3,714</t>
  </si>
  <si>
    <t>3,724</t>
  </si>
  <si>
    <t>7,438</t>
  </si>
  <si>
    <t>1,780</t>
  </si>
  <si>
    <t>2,036</t>
  </si>
  <si>
    <t>3,816</t>
  </si>
  <si>
    <t>67.60</t>
  </si>
  <si>
    <t>64.65</t>
  </si>
  <si>
    <t>66.09</t>
  </si>
  <si>
    <t>28</t>
  </si>
  <si>
    <t>4.30</t>
  </si>
  <si>
    <t>2.52</t>
  </si>
  <si>
    <t>3.39</t>
  </si>
  <si>
    <t>20:56</t>
  </si>
  <si>
    <t>下都賀計</t>
  </si>
  <si>
    <t>73,850</t>
  </si>
  <si>
    <t>75,426</t>
  </si>
  <si>
    <t>149,276</t>
  </si>
  <si>
    <t>51,145</t>
  </si>
  <si>
    <t>51,773</t>
  </si>
  <si>
    <t>102,918</t>
  </si>
  <si>
    <t>22,705</t>
  </si>
  <si>
    <t>23,653</t>
  </si>
  <si>
    <t>46,358</t>
  </si>
  <si>
    <t>68.64</t>
  </si>
  <si>
    <t>68.94</t>
  </si>
  <si>
    <t>5.62</t>
  </si>
  <si>
    <t>6.57</t>
  </si>
  <si>
    <t>6.10</t>
  </si>
  <si>
    <t>栗山村</t>
  </si>
  <si>
    <t>867</t>
  </si>
  <si>
    <t>889</t>
  </si>
  <si>
    <t>1,756</t>
  </si>
  <si>
    <t>695</t>
  </si>
  <si>
    <t>699</t>
  </si>
  <si>
    <t>1,394</t>
  </si>
  <si>
    <t>172</t>
  </si>
  <si>
    <t>190</t>
  </si>
  <si>
    <t>362</t>
  </si>
  <si>
    <t>80.16</t>
  </si>
  <si>
    <t>78.63</t>
  </si>
  <si>
    <t>79.38</t>
  </si>
  <si>
    <t>1</t>
  </si>
  <si>
    <t>4.89</t>
  </si>
  <si>
    <t>5.42</t>
  </si>
  <si>
    <t>20:03</t>
  </si>
  <si>
    <t>藤原町</t>
  </si>
  <si>
    <t>4,498</t>
  </si>
  <si>
    <t>4,952</t>
  </si>
  <si>
    <t>9,450</t>
  </si>
  <si>
    <t>2,966</t>
  </si>
  <si>
    <t>3,362</t>
  </si>
  <si>
    <t>6,328</t>
  </si>
  <si>
    <t>1,532</t>
  </si>
  <si>
    <t>1,590</t>
  </si>
  <si>
    <t>3,122</t>
  </si>
  <si>
    <t>65.94</t>
  </si>
  <si>
    <t>66.96</t>
  </si>
  <si>
    <t>25</t>
  </si>
  <si>
    <t>9.74</t>
  </si>
  <si>
    <t>11.41</t>
  </si>
  <si>
    <t>21:35</t>
  </si>
  <si>
    <t>塩谷町</t>
  </si>
  <si>
    <t>5,522</t>
  </si>
  <si>
    <t>5,903</t>
  </si>
  <si>
    <t>11,425</t>
  </si>
  <si>
    <t>3,783</t>
  </si>
  <si>
    <t>4,018</t>
  </si>
  <si>
    <t>7,801</t>
  </si>
  <si>
    <t>1,739</t>
  </si>
  <si>
    <t>1,885</t>
  </si>
  <si>
    <t>3,624</t>
  </si>
  <si>
    <t>68.51</t>
  </si>
  <si>
    <t>68.07</t>
  </si>
  <si>
    <t>68.28</t>
  </si>
  <si>
    <t>16</t>
  </si>
  <si>
    <t>6.31</t>
  </si>
  <si>
    <t>7.92</t>
  </si>
  <si>
    <t>7.14</t>
  </si>
  <si>
    <t>21:29</t>
  </si>
  <si>
    <t>高根沢町</t>
  </si>
  <si>
    <t>12,510</t>
  </si>
  <si>
    <t>11,792</t>
  </si>
  <si>
    <t>24,302</t>
  </si>
  <si>
    <t>8,425</t>
  </si>
  <si>
    <t>8,124</t>
  </si>
  <si>
    <t>16,549</t>
  </si>
  <si>
    <t>4,085</t>
  </si>
  <si>
    <t>3,668</t>
  </si>
  <si>
    <t>7,753</t>
  </si>
  <si>
    <t>67.35</t>
  </si>
  <si>
    <t>68.89</t>
  </si>
  <si>
    <t>5.67</t>
  </si>
  <si>
    <t>6.06</t>
  </si>
  <si>
    <t>5.86</t>
  </si>
  <si>
    <t>21:37</t>
  </si>
  <si>
    <t>塩谷郡計</t>
  </si>
  <si>
    <t>23,397</t>
  </si>
  <si>
    <t>23,536</t>
  </si>
  <si>
    <t>16,203</t>
  </si>
  <si>
    <t>32,072</t>
  </si>
  <si>
    <t>7,528</t>
  </si>
  <si>
    <t>7,333</t>
  </si>
  <si>
    <t>14,861</t>
  </si>
  <si>
    <t>67.82</t>
  </si>
  <si>
    <t>68.84</t>
  </si>
  <si>
    <t>68.34</t>
  </si>
  <si>
    <t>6.55</t>
  </si>
  <si>
    <t>7.66</t>
  </si>
  <si>
    <t>7.12</t>
  </si>
  <si>
    <t>南那須町</t>
  </si>
  <si>
    <t>5,303</t>
  </si>
  <si>
    <t>5,365</t>
  </si>
  <si>
    <t>10,668</t>
  </si>
  <si>
    <t>3,675</t>
  </si>
  <si>
    <t>3,678</t>
  </si>
  <si>
    <t>7,353</t>
  </si>
  <si>
    <t>1,628</t>
  </si>
  <si>
    <t>1,687</t>
  </si>
  <si>
    <t>3,315</t>
  </si>
  <si>
    <t>69.30</t>
  </si>
  <si>
    <t>68.56</t>
  </si>
  <si>
    <t>68.93</t>
  </si>
  <si>
    <t>11</t>
  </si>
  <si>
    <t>5.27</t>
  </si>
  <si>
    <t>5.03</t>
  </si>
  <si>
    <t>20:58</t>
  </si>
  <si>
    <t>烏山町</t>
  </si>
  <si>
    <t>7,579</t>
  </si>
  <si>
    <t>7,974</t>
  </si>
  <si>
    <t>15,553</t>
  </si>
  <si>
    <t>4,918</t>
  </si>
  <si>
    <t>5,198</t>
  </si>
  <si>
    <t>10,116</t>
  </si>
  <si>
    <t>2,661</t>
  </si>
  <si>
    <t>2,776</t>
  </si>
  <si>
    <t>5,437</t>
  </si>
  <si>
    <t>64.89</t>
  </si>
  <si>
    <t>65.19</t>
  </si>
  <si>
    <t>65.04</t>
  </si>
  <si>
    <t>34</t>
  </si>
  <si>
    <t>4.67</t>
  </si>
  <si>
    <t>5.64</t>
  </si>
  <si>
    <t>21:14</t>
  </si>
  <si>
    <t>馬頭町</t>
  </si>
  <si>
    <t>5,426</t>
  </si>
  <si>
    <t>5,566</t>
  </si>
  <si>
    <t>10,992</t>
  </si>
  <si>
    <t>3,727</t>
  </si>
  <si>
    <t>3,684</t>
  </si>
  <si>
    <t>7,411</t>
  </si>
  <si>
    <t>1,699</t>
  </si>
  <si>
    <t>1,882</t>
  </si>
  <si>
    <t>3,581</t>
  </si>
  <si>
    <t>68.69</t>
  </si>
  <si>
    <t>66.19</t>
  </si>
  <si>
    <t>67.42</t>
  </si>
  <si>
    <t>24</t>
  </si>
  <si>
    <t>2.37</t>
  </si>
  <si>
    <t>2.41</t>
  </si>
  <si>
    <t>21:04</t>
  </si>
  <si>
    <t>小川町</t>
  </si>
  <si>
    <t>2,823</t>
  </si>
  <si>
    <t>2,905</t>
  </si>
  <si>
    <t>5,728</t>
  </si>
  <si>
    <t>1,926</t>
  </si>
  <si>
    <t>1,942</t>
  </si>
  <si>
    <t>3,868</t>
  </si>
  <si>
    <t>897</t>
  </si>
  <si>
    <t>963</t>
  </si>
  <si>
    <t>1,860</t>
  </si>
  <si>
    <t>68.23</t>
  </si>
  <si>
    <t>66.85</t>
  </si>
  <si>
    <t>67.53</t>
  </si>
  <si>
    <t>23</t>
  </si>
  <si>
    <t>3.43</t>
  </si>
  <si>
    <t>3.72</t>
  </si>
  <si>
    <t>3.58</t>
  </si>
  <si>
    <t>湯津上村</t>
  </si>
  <si>
    <t>2,172</t>
  </si>
  <si>
    <t>2,222</t>
  </si>
  <si>
    <t>4,394</t>
  </si>
  <si>
    <t>1,387</t>
  </si>
  <si>
    <t>1,415</t>
  </si>
  <si>
    <t>2,802</t>
  </si>
  <si>
    <t>785</t>
  </si>
  <si>
    <t>807</t>
  </si>
  <si>
    <t>1,592</t>
  </si>
  <si>
    <t>63.86</t>
  </si>
  <si>
    <t>63.68</t>
  </si>
  <si>
    <t>63.77</t>
  </si>
  <si>
    <t>38</t>
  </si>
  <si>
    <t>3.21</t>
  </si>
  <si>
    <t>3.65</t>
  </si>
  <si>
    <t>20:47</t>
  </si>
  <si>
    <t>黒羽町</t>
  </si>
  <si>
    <t>6,092</t>
  </si>
  <si>
    <t>6,232</t>
  </si>
  <si>
    <t>12,324</t>
  </si>
  <si>
    <t>4,228</t>
  </si>
  <si>
    <t>4,234</t>
  </si>
  <si>
    <t>8,462</t>
  </si>
  <si>
    <t>1,864</t>
  </si>
  <si>
    <t>1,998</t>
  </si>
  <si>
    <t>3,862</t>
  </si>
  <si>
    <t>69.40</t>
  </si>
  <si>
    <t>68.66</t>
  </si>
  <si>
    <t>12</t>
  </si>
  <si>
    <t>2.05</t>
  </si>
  <si>
    <t>2.78</t>
  </si>
  <si>
    <t>2.42</t>
  </si>
  <si>
    <t>21:13</t>
  </si>
  <si>
    <t>那須町</t>
  </si>
  <si>
    <t>11,103</t>
  </si>
  <si>
    <t>11,502</t>
  </si>
  <si>
    <t>22,605</t>
  </si>
  <si>
    <t>7,277</t>
  </si>
  <si>
    <t>7,436</t>
  </si>
  <si>
    <t>14,713</t>
  </si>
  <si>
    <t>3,826</t>
  </si>
  <si>
    <t>4,066</t>
  </si>
  <si>
    <t>7,892</t>
  </si>
  <si>
    <t>65.09</t>
  </si>
  <si>
    <t>33</t>
  </si>
  <si>
    <t>7.99</t>
  </si>
  <si>
    <t>7.05</t>
  </si>
  <si>
    <t>那須郡計</t>
  </si>
  <si>
    <t>40,498</t>
  </si>
  <si>
    <t>41,766</t>
  </si>
  <si>
    <t>82,264</t>
  </si>
  <si>
    <t>27,138</t>
  </si>
  <si>
    <t>27,587</t>
  </si>
  <si>
    <t>54,725</t>
  </si>
  <si>
    <t>13,360</t>
  </si>
  <si>
    <t>14,179</t>
  </si>
  <si>
    <t>27,539</t>
  </si>
  <si>
    <t>67.01</t>
  </si>
  <si>
    <t>66.05</t>
  </si>
  <si>
    <t>4.17</t>
  </si>
  <si>
    <t>5.11</t>
  </si>
  <si>
    <t>4.64</t>
  </si>
  <si>
    <t>県  計</t>
  </si>
  <si>
    <t>798,012</t>
  </si>
  <si>
    <t>817,798</t>
  </si>
  <si>
    <t>1,615,810</t>
  </si>
  <si>
    <t>521,570</t>
  </si>
  <si>
    <t>537,589</t>
  </si>
  <si>
    <t>1,059,159</t>
  </si>
  <si>
    <t>276,442</t>
  </si>
  <si>
    <t>280,209</t>
  </si>
  <si>
    <t>556,651</t>
  </si>
  <si>
    <t>65.36</t>
  </si>
  <si>
    <t>65.74</t>
  </si>
  <si>
    <t>6.27</t>
  </si>
  <si>
    <t>5.76</t>
  </si>
  <si>
    <t>市部計</t>
  </si>
  <si>
    <t>578,714</t>
  </si>
  <si>
    <t>593,992</t>
  </si>
  <si>
    <t>1,172,706</t>
  </si>
  <si>
    <t>371,422</t>
  </si>
  <si>
    <t>385,378</t>
  </si>
  <si>
    <t>756,800</t>
  </si>
  <si>
    <t>207,292</t>
  </si>
  <si>
    <t>208,614</t>
  </si>
  <si>
    <t>415,906</t>
  </si>
  <si>
    <t>64.18</t>
  </si>
  <si>
    <t>64.88</t>
  </si>
  <si>
    <t>64.53</t>
  </si>
  <si>
    <t>5.45</t>
  </si>
  <si>
    <t>6.48</t>
  </si>
  <si>
    <t>5.97</t>
  </si>
  <si>
    <t>郡部計</t>
  </si>
  <si>
    <t>219,298</t>
  </si>
  <si>
    <t>223,806</t>
  </si>
  <si>
    <t>443,104</t>
  </si>
  <si>
    <t>150,148</t>
  </si>
  <si>
    <t>152,211</t>
  </si>
  <si>
    <t>302,359</t>
  </si>
  <si>
    <t>69,150</t>
  </si>
  <si>
    <t>71,595</t>
  </si>
  <si>
    <t>140,745</t>
  </si>
  <si>
    <t>68.47</t>
  </si>
  <si>
    <t>4.71</t>
  </si>
  <si>
    <t>5.69</t>
  </si>
  <si>
    <t>5.21</t>
  </si>
  <si>
    <t>（再掲）</t>
  </si>
  <si>
    <t>第一区計</t>
  </si>
  <si>
    <t>第二区計</t>
  </si>
  <si>
    <t>第三区計</t>
  </si>
  <si>
    <t>第四区計</t>
  </si>
  <si>
    <t>第五区計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</si>
</sst>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2" fillId="0" borderId="4" xfId="22" applyFont="1" applyFill="1" applyBorder="1" applyAlignment="1">
      <alignment wrapText="1"/>
      <protection/>
    </xf>
    <xf numFmtId="0" fontId="2" fillId="0" borderId="4" xfId="22" applyFont="1" applyFill="1" applyBorder="1" applyAlignment="1">
      <alignment horizontal="right" wrapText="1"/>
      <protection/>
    </xf>
    <xf numFmtId="0" fontId="2" fillId="0" borderId="5" xfId="22" applyFont="1" applyFill="1" applyBorder="1" applyAlignment="1">
      <alignment horizontal="right" wrapText="1"/>
      <protection/>
    </xf>
    <xf numFmtId="0" fontId="2" fillId="0" borderId="6" xfId="22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right"/>
      <protection hidden="1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 applyProtection="1">
      <alignment horizontal="right"/>
      <protection locked="0"/>
    </xf>
    <xf numFmtId="0" fontId="0" fillId="0" borderId="3" xfId="0" applyNumberFormat="1" applyFill="1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horizontal="right"/>
    </xf>
    <xf numFmtId="0" fontId="0" fillId="0" borderId="3" xfId="0" applyNumberFormat="1" applyBorder="1" applyAlignment="1" applyProtection="1">
      <alignment horizontal="right"/>
      <protection hidden="1" locked="0"/>
    </xf>
    <xf numFmtId="0" fontId="0" fillId="0" borderId="8" xfId="0" applyNumberFormat="1" applyBorder="1" applyAlignment="1" applyProtection="1">
      <alignment horizontal="right"/>
      <protection hidden="1" locked="0"/>
    </xf>
    <xf numFmtId="0" fontId="0" fillId="0" borderId="8" xfId="0" applyNumberFormat="1" applyBorder="1" applyAlignment="1" applyProtection="1">
      <alignment horizontal="right"/>
      <protection hidden="1"/>
    </xf>
    <xf numFmtId="0" fontId="0" fillId="0" borderId="7" xfId="0" applyNumberFormat="1" applyBorder="1" applyAlignment="1" applyProtection="1">
      <alignment horizontal="right"/>
      <protection hidden="1" locked="0"/>
    </xf>
    <xf numFmtId="0" fontId="0" fillId="0" borderId="7" xfId="0" applyNumberFormat="1" applyBorder="1" applyAlignment="1" applyProtection="1">
      <alignment horizontal="right"/>
      <protection hidden="1"/>
    </xf>
    <xf numFmtId="0" fontId="2" fillId="0" borderId="3" xfId="22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 horizontal="right"/>
    </xf>
    <xf numFmtId="0" fontId="2" fillId="0" borderId="3" xfId="22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/>
    </xf>
    <xf numFmtId="182" fontId="0" fillId="0" borderId="4" xfId="21" applyNumberFormat="1" applyFont="1" applyBorder="1" applyAlignment="1" applyProtection="1">
      <alignment horizontal="right"/>
      <protection hidden="1" locked="0"/>
    </xf>
    <xf numFmtId="182" fontId="0" fillId="0" borderId="4" xfId="21" applyNumberFormat="1" applyFont="1" applyBorder="1" applyAlignment="1">
      <alignment horizontal="right"/>
      <protection/>
    </xf>
    <xf numFmtId="182" fontId="0" fillId="0" borderId="4" xfId="21" applyNumberFormat="1" applyFont="1" applyBorder="1" applyAlignment="1" applyProtection="1">
      <alignment horizontal="right"/>
      <protection hidden="1" locked="0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 applyProtection="1">
      <alignment horizontal="right"/>
      <protection hidden="1"/>
    </xf>
    <xf numFmtId="0" fontId="0" fillId="0" borderId="11" xfId="0" applyNumberForma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 horizontal="right"/>
      <protection hidden="1"/>
    </xf>
    <xf numFmtId="0" fontId="0" fillId="0" borderId="13" xfId="0" applyNumberFormat="1" applyBorder="1" applyAlignment="1" applyProtection="1">
      <alignment horizontal="right"/>
      <protection hidden="1"/>
    </xf>
    <xf numFmtId="0" fontId="2" fillId="0" borderId="11" xfId="22" applyNumberFormat="1" applyFont="1" applyFill="1" applyBorder="1" applyAlignment="1">
      <alignment horizontal="right" wrapText="1"/>
      <protection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182" fontId="0" fillId="0" borderId="4" xfId="21" applyNumberFormat="1" applyFont="1" applyBorder="1" applyAlignment="1" applyProtection="1">
      <alignment horizontal="left"/>
      <protection hidden="1" locked="0"/>
    </xf>
    <xf numFmtId="38" fontId="0" fillId="0" borderId="3" xfId="17" applyBorder="1" applyAlignment="1" applyProtection="1">
      <alignment horizontal="right"/>
      <protection hidden="1"/>
    </xf>
    <xf numFmtId="182" fontId="0" fillId="0" borderId="3" xfId="0" applyNumberFormat="1" applyBorder="1" applyAlignment="1" applyProtection="1">
      <alignment horizontal="right"/>
      <protection hidden="1"/>
    </xf>
    <xf numFmtId="182" fontId="0" fillId="0" borderId="11" xfId="0" applyNumberFormat="1" applyBorder="1" applyAlignment="1" applyProtection="1">
      <alignment horizontal="right"/>
      <protection hidden="1"/>
    </xf>
    <xf numFmtId="38" fontId="0" fillId="0" borderId="3" xfId="0" applyNumberFormat="1" applyBorder="1" applyAlignment="1" applyProtection="1">
      <alignment horizontal="right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center" vertical="center" textRotation="255"/>
    </xf>
    <xf numFmtId="49" fontId="7" fillId="0" borderId="17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3" fontId="0" fillId="0" borderId="3" xfId="0" applyNumberFormat="1" applyBorder="1" applyAlignment="1" applyProtection="1">
      <alignment horizontal="right"/>
      <protection hidden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63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563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526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7526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6"/>
  <sheetViews>
    <sheetView tabSelected="1" workbookViewId="0" topLeftCell="A67">
      <selection activeCell="E78" sqref="E78"/>
    </sheetView>
  </sheetViews>
  <sheetFormatPr defaultColWidth="9.00390625" defaultRowHeight="13.5"/>
  <cols>
    <col min="1" max="1" width="16.50390625" style="0" customWidth="1"/>
    <col min="2" max="2" width="3.00390625" style="18" customWidth="1"/>
    <col min="3" max="11" width="11.00390625" style="0" customWidth="1"/>
    <col min="12" max="14" width="6.875" style="0" customWidth="1"/>
    <col min="15" max="15" width="4.125" style="18" customWidth="1"/>
    <col min="16" max="18" width="6.875" style="0" customWidth="1"/>
    <col min="19" max="19" width="6.125" style="18" customWidth="1"/>
  </cols>
  <sheetData>
    <row r="2" ht="13.5" customHeight="1">
      <c r="A2" t="s">
        <v>14</v>
      </c>
    </row>
    <row r="3" spans="1:19" ht="19.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/>
    </row>
    <row r="4" spans="1:19" ht="16.5" customHeight="1" thickBot="1">
      <c r="A4" s="1"/>
      <c r="C4" s="2"/>
      <c r="M4" s="3"/>
      <c r="N4" s="4"/>
      <c r="R4" s="3"/>
      <c r="S4" s="3" t="s">
        <v>15</v>
      </c>
    </row>
    <row r="5" spans="1:19" ht="24.75" customHeight="1">
      <c r="A5" s="5" t="s">
        <v>0</v>
      </c>
      <c r="B5" s="51" t="s">
        <v>1</v>
      </c>
      <c r="C5" s="53" t="s">
        <v>2</v>
      </c>
      <c r="D5" s="53"/>
      <c r="E5" s="53"/>
      <c r="F5" s="53" t="s">
        <v>3</v>
      </c>
      <c r="G5" s="53"/>
      <c r="H5" s="53"/>
      <c r="I5" s="53" t="s">
        <v>4</v>
      </c>
      <c r="J5" s="53"/>
      <c r="K5" s="53"/>
      <c r="L5" s="53" t="s">
        <v>5</v>
      </c>
      <c r="M5" s="53"/>
      <c r="N5" s="53"/>
      <c r="O5" s="54" t="s">
        <v>6</v>
      </c>
      <c r="P5" s="53" t="s">
        <v>7</v>
      </c>
      <c r="Q5" s="53"/>
      <c r="R5" s="56"/>
      <c r="S5" s="48" t="s">
        <v>12</v>
      </c>
    </row>
    <row r="6" spans="1:19" ht="24.75" customHeight="1">
      <c r="A6" s="6" t="s">
        <v>8</v>
      </c>
      <c r="B6" s="52"/>
      <c r="C6" s="7" t="s">
        <v>9</v>
      </c>
      <c r="D6" s="7" t="s">
        <v>10</v>
      </c>
      <c r="E6" s="7" t="s">
        <v>11</v>
      </c>
      <c r="F6" s="7" t="s">
        <v>9</v>
      </c>
      <c r="G6" s="7" t="s">
        <v>10</v>
      </c>
      <c r="H6" s="7" t="s">
        <v>11</v>
      </c>
      <c r="I6" s="7" t="s">
        <v>9</v>
      </c>
      <c r="J6" s="7" t="s">
        <v>10</v>
      </c>
      <c r="K6" s="7" t="s">
        <v>11</v>
      </c>
      <c r="L6" s="7" t="s">
        <v>9</v>
      </c>
      <c r="M6" s="7" t="s">
        <v>10</v>
      </c>
      <c r="N6" s="7" t="s">
        <v>11</v>
      </c>
      <c r="O6" s="55"/>
      <c r="P6" s="7" t="s">
        <v>9</v>
      </c>
      <c r="Q6" s="7" t="s">
        <v>10</v>
      </c>
      <c r="R6" s="34" t="s">
        <v>11</v>
      </c>
      <c r="S6" s="49"/>
    </row>
    <row r="7" spans="1:19" ht="16.5" customHeight="1">
      <c r="A7" s="28" t="s">
        <v>16</v>
      </c>
      <c r="B7" s="14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28</v>
      </c>
      <c r="N7" s="13" t="s">
        <v>29</v>
      </c>
      <c r="O7" s="14" t="s">
        <v>30</v>
      </c>
      <c r="P7" s="13" t="s">
        <v>31</v>
      </c>
      <c r="Q7" s="13" t="s">
        <v>32</v>
      </c>
      <c r="R7" s="35" t="s">
        <v>33</v>
      </c>
      <c r="S7" s="32" t="s">
        <v>34</v>
      </c>
    </row>
    <row r="8" spans="1:19" ht="16.5" customHeight="1">
      <c r="A8" s="28" t="s">
        <v>35</v>
      </c>
      <c r="B8" s="14" t="s">
        <v>17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40</v>
      </c>
      <c r="H8" s="13" t="s">
        <v>41</v>
      </c>
      <c r="I8" s="13" t="s">
        <v>42</v>
      </c>
      <c r="J8" s="13" t="s">
        <v>43</v>
      </c>
      <c r="K8" s="13" t="s">
        <v>44</v>
      </c>
      <c r="L8" s="13" t="s">
        <v>45</v>
      </c>
      <c r="M8" s="13" t="s">
        <v>46</v>
      </c>
      <c r="N8" s="13" t="s">
        <v>47</v>
      </c>
      <c r="O8" s="14" t="s">
        <v>48</v>
      </c>
      <c r="P8" s="13" t="s">
        <v>49</v>
      </c>
      <c r="Q8" s="13" t="s">
        <v>50</v>
      </c>
      <c r="R8" s="35" t="s">
        <v>51</v>
      </c>
      <c r="S8" s="32" t="s">
        <v>52</v>
      </c>
    </row>
    <row r="9" spans="1:19" ht="16.5" customHeight="1">
      <c r="A9" s="28" t="s">
        <v>53</v>
      </c>
      <c r="B9" s="14" t="s">
        <v>17</v>
      </c>
      <c r="C9" s="13" t="s">
        <v>54</v>
      </c>
      <c r="D9" s="13" t="s">
        <v>55</v>
      </c>
      <c r="E9" s="13" t="s">
        <v>56</v>
      </c>
      <c r="F9" s="13" t="s">
        <v>57</v>
      </c>
      <c r="G9" s="13" t="s">
        <v>58</v>
      </c>
      <c r="H9" s="13" t="s">
        <v>59</v>
      </c>
      <c r="I9" s="13" t="s">
        <v>60</v>
      </c>
      <c r="J9" s="13" t="s">
        <v>61</v>
      </c>
      <c r="K9" s="13" t="s">
        <v>62</v>
      </c>
      <c r="L9" s="13" t="s">
        <v>63</v>
      </c>
      <c r="M9" s="13" t="s">
        <v>64</v>
      </c>
      <c r="N9" s="13" t="s">
        <v>65</v>
      </c>
      <c r="O9" s="14" t="s">
        <v>66</v>
      </c>
      <c r="P9" s="13" t="s">
        <v>67</v>
      </c>
      <c r="Q9" s="13" t="s">
        <v>68</v>
      </c>
      <c r="R9" s="35" t="s">
        <v>69</v>
      </c>
      <c r="S9" s="32" t="s">
        <v>70</v>
      </c>
    </row>
    <row r="10" spans="1:19" ht="16.5" customHeight="1">
      <c r="A10" s="28" t="s">
        <v>71</v>
      </c>
      <c r="B10" s="14" t="s">
        <v>17</v>
      </c>
      <c r="C10" s="13" t="s">
        <v>72</v>
      </c>
      <c r="D10" s="13" t="s">
        <v>73</v>
      </c>
      <c r="E10" s="13" t="s">
        <v>74</v>
      </c>
      <c r="F10" s="13" t="s">
        <v>75</v>
      </c>
      <c r="G10" s="13" t="s">
        <v>76</v>
      </c>
      <c r="H10" s="13" t="s">
        <v>77</v>
      </c>
      <c r="I10" s="13" t="s">
        <v>78</v>
      </c>
      <c r="J10" s="13" t="s">
        <v>79</v>
      </c>
      <c r="K10" s="13" t="s">
        <v>80</v>
      </c>
      <c r="L10" s="13" t="s">
        <v>81</v>
      </c>
      <c r="M10" s="13" t="s">
        <v>82</v>
      </c>
      <c r="N10" s="13" t="s">
        <v>83</v>
      </c>
      <c r="O10" s="14" t="s">
        <v>84</v>
      </c>
      <c r="P10" s="13" t="s">
        <v>85</v>
      </c>
      <c r="Q10" s="13" t="s">
        <v>86</v>
      </c>
      <c r="R10" s="35" t="s">
        <v>87</v>
      </c>
      <c r="S10" s="32" t="s">
        <v>88</v>
      </c>
    </row>
    <row r="11" spans="1:19" ht="16.5" customHeight="1">
      <c r="A11" s="28" t="s">
        <v>89</v>
      </c>
      <c r="B11" s="14" t="s">
        <v>17</v>
      </c>
      <c r="C11" s="13" t="s">
        <v>90</v>
      </c>
      <c r="D11" s="13" t="s">
        <v>91</v>
      </c>
      <c r="E11" s="57">
        <v>75322</v>
      </c>
      <c r="F11" s="13" t="s">
        <v>92</v>
      </c>
      <c r="G11" s="13" t="s">
        <v>93</v>
      </c>
      <c r="H11" s="13" t="s">
        <v>94</v>
      </c>
      <c r="I11" s="13" t="s">
        <v>95</v>
      </c>
      <c r="J11" s="13" t="s">
        <v>96</v>
      </c>
      <c r="K11" s="13" t="s">
        <v>97</v>
      </c>
      <c r="L11" s="13" t="s">
        <v>98</v>
      </c>
      <c r="M11" s="13" t="s">
        <v>99</v>
      </c>
      <c r="N11" s="13" t="s">
        <v>100</v>
      </c>
      <c r="O11" s="14" t="s">
        <v>101</v>
      </c>
      <c r="P11" s="13" t="s">
        <v>102</v>
      </c>
      <c r="Q11" s="13" t="s">
        <v>103</v>
      </c>
      <c r="R11" s="35" t="s">
        <v>104</v>
      </c>
      <c r="S11" s="32" t="s">
        <v>105</v>
      </c>
    </row>
    <row r="12" spans="1:19" ht="16.5" customHeight="1">
      <c r="A12" s="28" t="s">
        <v>106</v>
      </c>
      <c r="B12" s="14" t="s">
        <v>17</v>
      </c>
      <c r="C12" s="13" t="s">
        <v>107</v>
      </c>
      <c r="D12" s="13" t="s">
        <v>108</v>
      </c>
      <c r="E12" s="57">
        <v>14092</v>
      </c>
      <c r="F12" s="13" t="s">
        <v>109</v>
      </c>
      <c r="G12" s="13" t="s">
        <v>110</v>
      </c>
      <c r="H12" s="13" t="s">
        <v>111</v>
      </c>
      <c r="I12" s="13" t="s">
        <v>112</v>
      </c>
      <c r="J12" s="13" t="s">
        <v>113</v>
      </c>
      <c r="K12" s="13" t="s">
        <v>114</v>
      </c>
      <c r="L12" s="13" t="s">
        <v>115</v>
      </c>
      <c r="M12" s="13" t="s">
        <v>116</v>
      </c>
      <c r="N12" s="13" t="s">
        <v>117</v>
      </c>
      <c r="O12" s="14" t="s">
        <v>118</v>
      </c>
      <c r="P12" s="13" t="s">
        <v>119</v>
      </c>
      <c r="Q12" s="13" t="s">
        <v>120</v>
      </c>
      <c r="R12" s="35" t="s">
        <v>121</v>
      </c>
      <c r="S12" s="32" t="s">
        <v>122</v>
      </c>
    </row>
    <row r="13" spans="1:19" ht="16.5" customHeight="1">
      <c r="A13" s="28" t="s">
        <v>123</v>
      </c>
      <c r="B13" s="14" t="s">
        <v>17</v>
      </c>
      <c r="C13" s="13" t="s">
        <v>124</v>
      </c>
      <c r="D13" s="13" t="s">
        <v>125</v>
      </c>
      <c r="E13" s="57">
        <v>50744</v>
      </c>
      <c r="F13" s="13" t="s">
        <v>126</v>
      </c>
      <c r="G13" s="13" t="s">
        <v>127</v>
      </c>
      <c r="H13" s="13" t="s">
        <v>128</v>
      </c>
      <c r="I13" s="13" t="s">
        <v>129</v>
      </c>
      <c r="J13" s="13" t="s">
        <v>130</v>
      </c>
      <c r="K13" s="13" t="s">
        <v>131</v>
      </c>
      <c r="L13" s="13" t="s">
        <v>132</v>
      </c>
      <c r="M13" s="13" t="s">
        <v>133</v>
      </c>
      <c r="N13" s="13" t="s">
        <v>134</v>
      </c>
      <c r="O13" s="14" t="s">
        <v>135</v>
      </c>
      <c r="P13" s="13" t="s">
        <v>136</v>
      </c>
      <c r="Q13" s="13" t="s">
        <v>137</v>
      </c>
      <c r="R13" s="35" t="s">
        <v>138</v>
      </c>
      <c r="S13" s="32" t="s">
        <v>139</v>
      </c>
    </row>
    <row r="14" spans="1:19" ht="16.5" customHeight="1">
      <c r="A14" s="28" t="s">
        <v>140</v>
      </c>
      <c r="B14" s="14" t="s">
        <v>17</v>
      </c>
      <c r="C14" s="13" t="s">
        <v>141</v>
      </c>
      <c r="D14" s="13" t="s">
        <v>142</v>
      </c>
      <c r="E14" s="13" t="s">
        <v>143</v>
      </c>
      <c r="F14" s="13" t="s">
        <v>144</v>
      </c>
      <c r="G14" s="13" t="s">
        <v>145</v>
      </c>
      <c r="H14" s="13" t="s">
        <v>146</v>
      </c>
      <c r="I14" s="13" t="s">
        <v>147</v>
      </c>
      <c r="J14" s="13" t="s">
        <v>148</v>
      </c>
      <c r="K14" s="13" t="s">
        <v>149</v>
      </c>
      <c r="L14" s="13" t="s">
        <v>150</v>
      </c>
      <c r="M14" s="13" t="s">
        <v>151</v>
      </c>
      <c r="N14" s="13" t="s">
        <v>152</v>
      </c>
      <c r="O14" s="14" t="s">
        <v>153</v>
      </c>
      <c r="P14" s="13" t="s">
        <v>154</v>
      </c>
      <c r="Q14" s="13" t="s">
        <v>155</v>
      </c>
      <c r="R14" s="35" t="s">
        <v>156</v>
      </c>
      <c r="S14" s="32" t="s">
        <v>157</v>
      </c>
    </row>
    <row r="15" spans="1:19" ht="16.5" customHeight="1">
      <c r="A15" s="28" t="s">
        <v>158</v>
      </c>
      <c r="B15" s="14" t="s">
        <v>17</v>
      </c>
      <c r="C15" s="13" t="s">
        <v>159</v>
      </c>
      <c r="D15" s="13" t="s">
        <v>160</v>
      </c>
      <c r="E15" s="13" t="s">
        <v>161</v>
      </c>
      <c r="F15" s="13" t="s">
        <v>162</v>
      </c>
      <c r="G15" s="13" t="s">
        <v>163</v>
      </c>
      <c r="H15" s="13" t="s">
        <v>164</v>
      </c>
      <c r="I15" s="13" t="s">
        <v>165</v>
      </c>
      <c r="J15" s="13" t="s">
        <v>166</v>
      </c>
      <c r="K15" s="13" t="s">
        <v>167</v>
      </c>
      <c r="L15" s="13" t="s">
        <v>168</v>
      </c>
      <c r="M15" s="13" t="s">
        <v>169</v>
      </c>
      <c r="N15" s="13" t="s">
        <v>170</v>
      </c>
      <c r="O15" s="14" t="s">
        <v>171</v>
      </c>
      <c r="P15" s="13" t="s">
        <v>172</v>
      </c>
      <c r="Q15" s="13" t="s">
        <v>173</v>
      </c>
      <c r="R15" s="35" t="s">
        <v>174</v>
      </c>
      <c r="S15" s="32" t="s">
        <v>122</v>
      </c>
    </row>
    <row r="16" spans="1:19" ht="16.5" customHeight="1">
      <c r="A16" s="28" t="s">
        <v>175</v>
      </c>
      <c r="B16" s="14" t="s">
        <v>17</v>
      </c>
      <c r="C16" s="13" t="s">
        <v>176</v>
      </c>
      <c r="D16" s="13" t="s">
        <v>177</v>
      </c>
      <c r="E16" s="13" t="s">
        <v>178</v>
      </c>
      <c r="F16" s="13" t="s">
        <v>179</v>
      </c>
      <c r="G16" s="13" t="s">
        <v>180</v>
      </c>
      <c r="H16" s="13" t="s">
        <v>181</v>
      </c>
      <c r="I16" s="13" t="s">
        <v>182</v>
      </c>
      <c r="J16" s="13" t="s">
        <v>183</v>
      </c>
      <c r="K16" s="13" t="s">
        <v>184</v>
      </c>
      <c r="L16" s="13" t="s">
        <v>185</v>
      </c>
      <c r="M16" s="13" t="s">
        <v>186</v>
      </c>
      <c r="N16" s="13" t="s">
        <v>187</v>
      </c>
      <c r="O16" s="14" t="s">
        <v>188</v>
      </c>
      <c r="P16" s="13" t="s">
        <v>189</v>
      </c>
      <c r="Q16" s="13" t="s">
        <v>190</v>
      </c>
      <c r="R16" s="35" t="s">
        <v>191</v>
      </c>
      <c r="S16" s="32" t="s">
        <v>192</v>
      </c>
    </row>
    <row r="17" spans="1:19" ht="16.5" customHeight="1">
      <c r="A17" s="28" t="s">
        <v>193</v>
      </c>
      <c r="B17" s="14" t="s">
        <v>17</v>
      </c>
      <c r="C17" s="13" t="s">
        <v>194</v>
      </c>
      <c r="D17" s="13" t="s">
        <v>195</v>
      </c>
      <c r="E17" s="13" t="s">
        <v>196</v>
      </c>
      <c r="F17" s="13" t="s">
        <v>197</v>
      </c>
      <c r="G17" s="13" t="s">
        <v>198</v>
      </c>
      <c r="H17" s="13" t="s">
        <v>199</v>
      </c>
      <c r="I17" s="13" t="s">
        <v>200</v>
      </c>
      <c r="J17" s="13" t="s">
        <v>201</v>
      </c>
      <c r="K17" s="13" t="s">
        <v>202</v>
      </c>
      <c r="L17" s="13" t="s">
        <v>203</v>
      </c>
      <c r="M17" s="13" t="s">
        <v>204</v>
      </c>
      <c r="N17" s="13" t="s">
        <v>205</v>
      </c>
      <c r="O17" s="14" t="s">
        <v>206</v>
      </c>
      <c r="P17" s="13" t="s">
        <v>207</v>
      </c>
      <c r="Q17" s="13" t="s">
        <v>208</v>
      </c>
      <c r="R17" s="35" t="s">
        <v>209</v>
      </c>
      <c r="S17" s="32" t="s">
        <v>210</v>
      </c>
    </row>
    <row r="18" spans="1:19" ht="16.5" customHeight="1">
      <c r="A18" s="28" t="s">
        <v>211</v>
      </c>
      <c r="B18" s="14" t="s">
        <v>17</v>
      </c>
      <c r="C18" s="13" t="s">
        <v>212</v>
      </c>
      <c r="D18" s="13" t="s">
        <v>213</v>
      </c>
      <c r="E18" s="13" t="s">
        <v>214</v>
      </c>
      <c r="F18" s="13" t="s">
        <v>215</v>
      </c>
      <c r="G18" s="13" t="s">
        <v>216</v>
      </c>
      <c r="H18" s="13" t="s">
        <v>217</v>
      </c>
      <c r="I18" s="13" t="s">
        <v>218</v>
      </c>
      <c r="J18" s="13" t="s">
        <v>219</v>
      </c>
      <c r="K18" s="13" t="s">
        <v>220</v>
      </c>
      <c r="L18" s="13" t="s">
        <v>221</v>
      </c>
      <c r="M18" s="13" t="s">
        <v>28</v>
      </c>
      <c r="N18" s="13" t="s">
        <v>222</v>
      </c>
      <c r="O18" s="14" t="s">
        <v>223</v>
      </c>
      <c r="P18" s="13" t="s">
        <v>224</v>
      </c>
      <c r="Q18" s="13" t="s">
        <v>225</v>
      </c>
      <c r="R18" s="35" t="s">
        <v>226</v>
      </c>
      <c r="S18" s="32" t="s">
        <v>227</v>
      </c>
    </row>
    <row r="19" spans="1:19" ht="16.5" customHeight="1">
      <c r="A19" s="28" t="s">
        <v>228</v>
      </c>
      <c r="B19" s="14" t="s">
        <v>17</v>
      </c>
      <c r="C19" s="13" t="s">
        <v>229</v>
      </c>
      <c r="D19" s="13" t="s">
        <v>230</v>
      </c>
      <c r="E19" s="57">
        <v>33147</v>
      </c>
      <c r="F19" s="13" t="s">
        <v>231</v>
      </c>
      <c r="G19" s="13" t="s">
        <v>232</v>
      </c>
      <c r="H19" s="13" t="s">
        <v>233</v>
      </c>
      <c r="I19" s="13" t="s">
        <v>234</v>
      </c>
      <c r="J19" s="13" t="s">
        <v>235</v>
      </c>
      <c r="K19" s="13" t="s">
        <v>236</v>
      </c>
      <c r="L19" s="13" t="s">
        <v>237</v>
      </c>
      <c r="M19" s="13" t="s">
        <v>238</v>
      </c>
      <c r="N19" s="13" t="s">
        <v>239</v>
      </c>
      <c r="O19" s="14" t="s">
        <v>240</v>
      </c>
      <c r="P19" s="13" t="s">
        <v>241</v>
      </c>
      <c r="Q19" s="13" t="s">
        <v>242</v>
      </c>
      <c r="R19" s="35" t="s">
        <v>243</v>
      </c>
      <c r="S19" s="32" t="s">
        <v>244</v>
      </c>
    </row>
    <row r="20" spans="1:19" ht="16.5" customHeight="1">
      <c r="A20" s="29" t="s">
        <v>881</v>
      </c>
      <c r="B20" s="14"/>
      <c r="C20" s="19" t="s">
        <v>882</v>
      </c>
      <c r="D20" s="19" t="s">
        <v>883</v>
      </c>
      <c r="E20" s="19" t="s">
        <v>884</v>
      </c>
      <c r="F20" s="19" t="s">
        <v>885</v>
      </c>
      <c r="G20" s="19" t="s">
        <v>886</v>
      </c>
      <c r="H20" s="19" t="s">
        <v>887</v>
      </c>
      <c r="I20" s="19" t="s">
        <v>888</v>
      </c>
      <c r="J20" s="19" t="s">
        <v>889</v>
      </c>
      <c r="K20" s="19" t="s">
        <v>890</v>
      </c>
      <c r="L20" s="13" t="s">
        <v>891</v>
      </c>
      <c r="M20" s="13" t="s">
        <v>892</v>
      </c>
      <c r="N20" s="13" t="s">
        <v>893</v>
      </c>
      <c r="O20" s="14"/>
      <c r="P20" s="13" t="s">
        <v>894</v>
      </c>
      <c r="Q20" s="13" t="s">
        <v>895</v>
      </c>
      <c r="R20" s="35" t="s">
        <v>896</v>
      </c>
      <c r="S20" s="32"/>
    </row>
    <row r="21" spans="1:19" ht="16.5" customHeight="1">
      <c r="A21" s="8"/>
      <c r="B21" s="14"/>
      <c r="C21" s="15"/>
      <c r="D21" s="15"/>
      <c r="E21" s="13"/>
      <c r="F21" s="15"/>
      <c r="G21" s="15"/>
      <c r="H21" s="13"/>
      <c r="I21" s="15"/>
      <c r="J21" s="15"/>
      <c r="K21" s="13"/>
      <c r="L21" s="15"/>
      <c r="M21" s="15"/>
      <c r="N21" s="15"/>
      <c r="O21" s="14"/>
      <c r="P21" s="15"/>
      <c r="Q21" s="15"/>
      <c r="R21" s="36"/>
      <c r="S21" s="32"/>
    </row>
    <row r="22" spans="1:19" ht="16.5" customHeight="1">
      <c r="A22" s="8" t="s">
        <v>245</v>
      </c>
      <c r="B22" s="14" t="s">
        <v>17</v>
      </c>
      <c r="C22" s="15" t="s">
        <v>246</v>
      </c>
      <c r="D22" s="15" t="s">
        <v>247</v>
      </c>
      <c r="E22" s="13" t="s">
        <v>248</v>
      </c>
      <c r="F22" s="15" t="s">
        <v>249</v>
      </c>
      <c r="G22" s="15" t="s">
        <v>250</v>
      </c>
      <c r="H22" s="13" t="s">
        <v>251</v>
      </c>
      <c r="I22" s="15" t="s">
        <v>252</v>
      </c>
      <c r="J22" s="15" t="s">
        <v>253</v>
      </c>
      <c r="K22" s="13" t="s">
        <v>254</v>
      </c>
      <c r="L22" s="15" t="s">
        <v>255</v>
      </c>
      <c r="M22" s="15" t="s">
        <v>256</v>
      </c>
      <c r="N22" s="15" t="s">
        <v>257</v>
      </c>
      <c r="O22" s="14" t="s">
        <v>258</v>
      </c>
      <c r="P22" s="15" t="s">
        <v>259</v>
      </c>
      <c r="Q22" s="15" t="s">
        <v>260</v>
      </c>
      <c r="R22" s="36" t="s">
        <v>261</v>
      </c>
      <c r="S22" s="32" t="s">
        <v>262</v>
      </c>
    </row>
    <row r="23" spans="1:19" ht="16.5" customHeight="1">
      <c r="A23" s="8" t="s">
        <v>263</v>
      </c>
      <c r="B23" s="14" t="s">
        <v>17</v>
      </c>
      <c r="C23" s="16" t="s">
        <v>264</v>
      </c>
      <c r="D23" s="16" t="s">
        <v>265</v>
      </c>
      <c r="E23" s="13" t="s">
        <v>266</v>
      </c>
      <c r="F23" s="16" t="s">
        <v>267</v>
      </c>
      <c r="G23" s="16" t="s">
        <v>268</v>
      </c>
      <c r="H23" s="13" t="s">
        <v>269</v>
      </c>
      <c r="I23" s="16" t="s">
        <v>270</v>
      </c>
      <c r="J23" s="16" t="s">
        <v>271</v>
      </c>
      <c r="K23" s="13" t="s">
        <v>272</v>
      </c>
      <c r="L23" s="13" t="s">
        <v>273</v>
      </c>
      <c r="M23" s="13" t="s">
        <v>274</v>
      </c>
      <c r="N23" s="13" t="s">
        <v>275</v>
      </c>
      <c r="O23" s="14" t="s">
        <v>276</v>
      </c>
      <c r="P23" s="13" t="s">
        <v>277</v>
      </c>
      <c r="Q23" s="13" t="s">
        <v>191</v>
      </c>
      <c r="R23" s="35" t="s">
        <v>278</v>
      </c>
      <c r="S23" s="32" t="s">
        <v>279</v>
      </c>
    </row>
    <row r="24" spans="1:19" ht="16.5" customHeight="1">
      <c r="A24" s="8" t="s">
        <v>280</v>
      </c>
      <c r="B24" s="14" t="s">
        <v>17</v>
      </c>
      <c r="C24" s="13" t="s">
        <v>281</v>
      </c>
      <c r="D24" s="13" t="s">
        <v>282</v>
      </c>
      <c r="E24" s="57">
        <v>7837</v>
      </c>
      <c r="F24" s="13" t="s">
        <v>283</v>
      </c>
      <c r="G24" s="13" t="s">
        <v>284</v>
      </c>
      <c r="H24" s="13" t="s">
        <v>285</v>
      </c>
      <c r="I24" s="13" t="s">
        <v>286</v>
      </c>
      <c r="J24" s="13" t="s">
        <v>286</v>
      </c>
      <c r="K24" s="13" t="s">
        <v>287</v>
      </c>
      <c r="L24" s="13" t="s">
        <v>288</v>
      </c>
      <c r="M24" s="13" t="s">
        <v>289</v>
      </c>
      <c r="N24" s="13" t="s">
        <v>290</v>
      </c>
      <c r="O24" s="14" t="s">
        <v>291</v>
      </c>
      <c r="P24" s="13" t="s">
        <v>292</v>
      </c>
      <c r="Q24" s="13" t="s">
        <v>293</v>
      </c>
      <c r="R24" s="35" t="s">
        <v>294</v>
      </c>
      <c r="S24" s="32" t="s">
        <v>295</v>
      </c>
    </row>
    <row r="25" spans="1:19" ht="16.5" customHeight="1">
      <c r="A25" s="8" t="s">
        <v>296</v>
      </c>
      <c r="B25" s="14" t="s">
        <v>17</v>
      </c>
      <c r="C25" s="13" t="s">
        <v>297</v>
      </c>
      <c r="D25" s="13" t="s">
        <v>298</v>
      </c>
      <c r="E25" s="57">
        <v>28012</v>
      </c>
      <c r="F25" s="13" t="s">
        <v>299</v>
      </c>
      <c r="G25" s="13" t="s">
        <v>300</v>
      </c>
      <c r="H25" s="13" t="s">
        <v>301</v>
      </c>
      <c r="I25" s="13" t="s">
        <v>302</v>
      </c>
      <c r="J25" s="13" t="s">
        <v>303</v>
      </c>
      <c r="K25" s="13" t="s">
        <v>304</v>
      </c>
      <c r="L25" s="13" t="s">
        <v>305</v>
      </c>
      <c r="M25" s="13" t="s">
        <v>306</v>
      </c>
      <c r="N25" s="13" t="s">
        <v>307</v>
      </c>
      <c r="O25" s="14" t="s">
        <v>308</v>
      </c>
      <c r="P25" s="13" t="s">
        <v>309</v>
      </c>
      <c r="Q25" s="13" t="s">
        <v>310</v>
      </c>
      <c r="R25" s="35" t="s">
        <v>311</v>
      </c>
      <c r="S25" s="32" t="s">
        <v>312</v>
      </c>
    </row>
    <row r="26" spans="1:19" ht="16.5" customHeight="1">
      <c r="A26" s="30" t="s">
        <v>313</v>
      </c>
      <c r="B26" s="14" t="s">
        <v>314</v>
      </c>
      <c r="C26" s="13" t="s">
        <v>315</v>
      </c>
      <c r="D26" s="13" t="s">
        <v>316</v>
      </c>
      <c r="E26" s="13" t="s">
        <v>317</v>
      </c>
      <c r="F26" s="13" t="s">
        <v>318</v>
      </c>
      <c r="G26" s="13" t="s">
        <v>319</v>
      </c>
      <c r="H26" s="13" t="s">
        <v>320</v>
      </c>
      <c r="I26" s="13" t="s">
        <v>321</v>
      </c>
      <c r="J26" s="13" t="s">
        <v>322</v>
      </c>
      <c r="K26" s="13" t="s">
        <v>323</v>
      </c>
      <c r="L26" s="13" t="s">
        <v>324</v>
      </c>
      <c r="M26" s="13" t="s">
        <v>325</v>
      </c>
      <c r="N26" s="13" t="s">
        <v>326</v>
      </c>
      <c r="O26" s="14"/>
      <c r="P26" s="13" t="s">
        <v>327</v>
      </c>
      <c r="Q26" s="13" t="s">
        <v>328</v>
      </c>
      <c r="R26" s="35" t="s">
        <v>329</v>
      </c>
      <c r="S26" s="32"/>
    </row>
    <row r="27" spans="1:19" ht="16.5" customHeight="1">
      <c r="A27" s="8"/>
      <c r="B27" s="14"/>
      <c r="C27" s="16"/>
      <c r="D27" s="16"/>
      <c r="E27" s="13"/>
      <c r="F27" s="16"/>
      <c r="G27" s="16"/>
      <c r="H27" s="13"/>
      <c r="I27" s="16"/>
      <c r="J27" s="16"/>
      <c r="K27" s="13"/>
      <c r="L27" s="13"/>
      <c r="M27" s="13"/>
      <c r="N27" s="13"/>
      <c r="O27" s="14"/>
      <c r="P27" s="13"/>
      <c r="Q27" s="13"/>
      <c r="R27" s="35"/>
      <c r="S27" s="32"/>
    </row>
    <row r="28" spans="1:19" ht="16.5" customHeight="1">
      <c r="A28" s="8" t="s">
        <v>330</v>
      </c>
      <c r="B28" s="14" t="s">
        <v>17</v>
      </c>
      <c r="C28" s="20" t="s">
        <v>331</v>
      </c>
      <c r="D28" s="20" t="s">
        <v>332</v>
      </c>
      <c r="E28" s="13" t="s">
        <v>333</v>
      </c>
      <c r="F28" s="20" t="s">
        <v>334</v>
      </c>
      <c r="G28" s="20" t="s">
        <v>335</v>
      </c>
      <c r="H28" s="13" t="s">
        <v>336</v>
      </c>
      <c r="I28" s="13" t="s">
        <v>337</v>
      </c>
      <c r="J28" s="13" t="s">
        <v>338</v>
      </c>
      <c r="K28" s="13" t="s">
        <v>339</v>
      </c>
      <c r="L28" s="13" t="s">
        <v>340</v>
      </c>
      <c r="M28" s="13" t="s">
        <v>341</v>
      </c>
      <c r="N28" s="13" t="s">
        <v>342</v>
      </c>
      <c r="O28" s="14" t="s">
        <v>343</v>
      </c>
      <c r="P28" s="13" t="s">
        <v>344</v>
      </c>
      <c r="Q28" s="13" t="s">
        <v>345</v>
      </c>
      <c r="R28" s="35" t="s">
        <v>346</v>
      </c>
      <c r="S28" s="32" t="s">
        <v>347</v>
      </c>
    </row>
    <row r="29" spans="1:19" ht="16.5" customHeight="1">
      <c r="A29" s="8" t="s">
        <v>348</v>
      </c>
      <c r="B29" s="14" t="s">
        <v>17</v>
      </c>
      <c r="C29" s="15" t="s">
        <v>349</v>
      </c>
      <c r="D29" s="15" t="s">
        <v>350</v>
      </c>
      <c r="E29" s="13" t="s">
        <v>351</v>
      </c>
      <c r="F29" s="15" t="s">
        <v>352</v>
      </c>
      <c r="G29" s="15" t="s">
        <v>353</v>
      </c>
      <c r="H29" s="13" t="s">
        <v>354</v>
      </c>
      <c r="I29" s="15" t="s">
        <v>355</v>
      </c>
      <c r="J29" s="15" t="s">
        <v>356</v>
      </c>
      <c r="K29" s="13" t="s">
        <v>357</v>
      </c>
      <c r="L29" s="15" t="s">
        <v>358</v>
      </c>
      <c r="M29" s="15" t="s">
        <v>359</v>
      </c>
      <c r="N29" s="15" t="s">
        <v>360</v>
      </c>
      <c r="O29" s="14" t="s">
        <v>361</v>
      </c>
      <c r="P29" s="15" t="s">
        <v>362</v>
      </c>
      <c r="Q29" s="15" t="s">
        <v>363</v>
      </c>
      <c r="R29" s="36" t="s">
        <v>364</v>
      </c>
      <c r="S29" s="32" t="s">
        <v>105</v>
      </c>
    </row>
    <row r="30" spans="1:19" ht="16.5" customHeight="1">
      <c r="A30" s="8" t="s">
        <v>365</v>
      </c>
      <c r="B30" s="14" t="s">
        <v>17</v>
      </c>
      <c r="C30" s="15" t="s">
        <v>366</v>
      </c>
      <c r="D30" s="15" t="s">
        <v>367</v>
      </c>
      <c r="E30" s="13" t="s">
        <v>368</v>
      </c>
      <c r="F30" s="15" t="s">
        <v>369</v>
      </c>
      <c r="G30" s="15" t="s">
        <v>370</v>
      </c>
      <c r="H30" s="13" t="s">
        <v>371</v>
      </c>
      <c r="I30" s="15" t="s">
        <v>372</v>
      </c>
      <c r="J30" s="15" t="s">
        <v>373</v>
      </c>
      <c r="K30" s="13" t="s">
        <v>374</v>
      </c>
      <c r="L30" s="15" t="s">
        <v>375</v>
      </c>
      <c r="M30" s="15" t="s">
        <v>376</v>
      </c>
      <c r="N30" s="15" t="s">
        <v>117</v>
      </c>
      <c r="O30" s="14" t="s">
        <v>118</v>
      </c>
      <c r="P30" s="15" t="s">
        <v>377</v>
      </c>
      <c r="Q30" s="15" t="s">
        <v>378</v>
      </c>
      <c r="R30" s="36" t="s">
        <v>379</v>
      </c>
      <c r="S30" s="32" t="s">
        <v>380</v>
      </c>
    </row>
    <row r="31" spans="1:19" ht="16.5" customHeight="1">
      <c r="A31" s="30" t="s">
        <v>381</v>
      </c>
      <c r="B31" s="14" t="s">
        <v>314</v>
      </c>
      <c r="C31" s="15" t="s">
        <v>382</v>
      </c>
      <c r="D31" s="15" t="s">
        <v>383</v>
      </c>
      <c r="E31" s="13" t="s">
        <v>384</v>
      </c>
      <c r="F31" s="15" t="s">
        <v>385</v>
      </c>
      <c r="G31" s="15" t="s">
        <v>386</v>
      </c>
      <c r="H31" s="13" t="s">
        <v>387</v>
      </c>
      <c r="I31" s="15" t="s">
        <v>388</v>
      </c>
      <c r="J31" s="15" t="s">
        <v>389</v>
      </c>
      <c r="K31" s="13" t="s">
        <v>390</v>
      </c>
      <c r="L31" s="15" t="s">
        <v>391</v>
      </c>
      <c r="M31" s="15" t="s">
        <v>392</v>
      </c>
      <c r="N31" s="15" t="s">
        <v>393</v>
      </c>
      <c r="O31" s="14"/>
      <c r="P31" s="15" t="s">
        <v>394</v>
      </c>
      <c r="Q31" s="15" t="s">
        <v>395</v>
      </c>
      <c r="R31" s="36" t="s">
        <v>396</v>
      </c>
      <c r="S31" s="32"/>
    </row>
    <row r="32" spans="1:19" ht="16.5" customHeight="1">
      <c r="A32" s="9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35"/>
      <c r="S32" s="32"/>
    </row>
    <row r="33" spans="1:19" ht="16.5" customHeight="1">
      <c r="A33" s="8" t="s">
        <v>397</v>
      </c>
      <c r="B33" s="14" t="s">
        <v>17</v>
      </c>
      <c r="C33" s="13" t="s">
        <v>398</v>
      </c>
      <c r="D33" s="13" t="s">
        <v>399</v>
      </c>
      <c r="E33" s="13" t="s">
        <v>400</v>
      </c>
      <c r="F33" s="13" t="s">
        <v>401</v>
      </c>
      <c r="G33" s="13" t="s">
        <v>402</v>
      </c>
      <c r="H33" s="13" t="s">
        <v>403</v>
      </c>
      <c r="I33" s="13" t="s">
        <v>404</v>
      </c>
      <c r="J33" s="13" t="s">
        <v>405</v>
      </c>
      <c r="K33" s="13" t="s">
        <v>406</v>
      </c>
      <c r="L33" s="13" t="s">
        <v>407</v>
      </c>
      <c r="M33" s="13" t="s">
        <v>408</v>
      </c>
      <c r="N33" s="13" t="s">
        <v>409</v>
      </c>
      <c r="O33" s="14" t="s">
        <v>410</v>
      </c>
      <c r="P33" s="13" t="s">
        <v>411</v>
      </c>
      <c r="Q33" s="13" t="s">
        <v>412</v>
      </c>
      <c r="R33" s="35" t="s">
        <v>413</v>
      </c>
      <c r="S33" s="32" t="s">
        <v>414</v>
      </c>
    </row>
    <row r="34" spans="1:19" ht="16.5" customHeight="1">
      <c r="A34" s="8" t="s">
        <v>415</v>
      </c>
      <c r="B34" s="14" t="s">
        <v>17</v>
      </c>
      <c r="C34" s="13" t="s">
        <v>416</v>
      </c>
      <c r="D34" s="13" t="s">
        <v>417</v>
      </c>
      <c r="E34" s="13" t="s">
        <v>418</v>
      </c>
      <c r="F34" s="13" t="s">
        <v>419</v>
      </c>
      <c r="G34" s="13" t="s">
        <v>107</v>
      </c>
      <c r="H34" s="13" t="s">
        <v>420</v>
      </c>
      <c r="I34" s="13" t="s">
        <v>421</v>
      </c>
      <c r="J34" s="13" t="s">
        <v>422</v>
      </c>
      <c r="K34" s="13" t="s">
        <v>423</v>
      </c>
      <c r="L34" s="13" t="s">
        <v>424</v>
      </c>
      <c r="M34" s="13" t="s">
        <v>425</v>
      </c>
      <c r="N34" s="13" t="s">
        <v>426</v>
      </c>
      <c r="O34" s="14" t="s">
        <v>427</v>
      </c>
      <c r="P34" s="13" t="s">
        <v>428</v>
      </c>
      <c r="Q34" s="13" t="s">
        <v>429</v>
      </c>
      <c r="R34" s="35" t="s">
        <v>430</v>
      </c>
      <c r="S34" s="32" t="s">
        <v>431</v>
      </c>
    </row>
    <row r="35" spans="1:19" ht="16.5" customHeight="1">
      <c r="A35" s="8" t="s">
        <v>432</v>
      </c>
      <c r="B35" s="14" t="s">
        <v>17</v>
      </c>
      <c r="C35" s="13" t="s">
        <v>433</v>
      </c>
      <c r="D35" s="13" t="s">
        <v>434</v>
      </c>
      <c r="E35" s="13" t="s">
        <v>435</v>
      </c>
      <c r="F35" s="13" t="s">
        <v>436</v>
      </c>
      <c r="G35" s="13" t="s">
        <v>437</v>
      </c>
      <c r="H35" s="13" t="s">
        <v>438</v>
      </c>
      <c r="I35" s="13" t="s">
        <v>439</v>
      </c>
      <c r="J35" s="13" t="s">
        <v>440</v>
      </c>
      <c r="K35" s="13" t="s">
        <v>441</v>
      </c>
      <c r="L35" s="13" t="s">
        <v>442</v>
      </c>
      <c r="M35" s="13" t="s">
        <v>443</v>
      </c>
      <c r="N35" s="13" t="s">
        <v>444</v>
      </c>
      <c r="O35" s="14" t="s">
        <v>445</v>
      </c>
      <c r="P35" s="13" t="s">
        <v>446</v>
      </c>
      <c r="Q35" s="13" t="s">
        <v>447</v>
      </c>
      <c r="R35" s="35" t="s">
        <v>448</v>
      </c>
      <c r="S35" s="32" t="s">
        <v>449</v>
      </c>
    </row>
    <row r="36" spans="1:19" ht="16.5" customHeight="1">
      <c r="A36" s="8" t="s">
        <v>450</v>
      </c>
      <c r="B36" s="14" t="s">
        <v>17</v>
      </c>
      <c r="C36" s="13" t="s">
        <v>451</v>
      </c>
      <c r="D36" s="13" t="s">
        <v>452</v>
      </c>
      <c r="E36" s="13" t="s">
        <v>453</v>
      </c>
      <c r="F36" s="13" t="s">
        <v>454</v>
      </c>
      <c r="G36" s="13" t="s">
        <v>455</v>
      </c>
      <c r="H36" s="13" t="s">
        <v>456</v>
      </c>
      <c r="I36" s="13" t="s">
        <v>457</v>
      </c>
      <c r="J36" s="13" t="s">
        <v>458</v>
      </c>
      <c r="K36" s="13" t="s">
        <v>459</v>
      </c>
      <c r="L36" s="13" t="s">
        <v>460</v>
      </c>
      <c r="M36" s="13" t="s">
        <v>461</v>
      </c>
      <c r="N36" s="13" t="s">
        <v>462</v>
      </c>
      <c r="O36" s="14" t="s">
        <v>463</v>
      </c>
      <c r="P36" s="13" t="s">
        <v>464</v>
      </c>
      <c r="Q36" s="13" t="s">
        <v>465</v>
      </c>
      <c r="R36" s="35" t="s">
        <v>466</v>
      </c>
      <c r="S36" s="32" t="s">
        <v>210</v>
      </c>
    </row>
    <row r="37" spans="1:19" ht="16.5" customHeight="1">
      <c r="A37" s="8" t="s">
        <v>467</v>
      </c>
      <c r="B37" s="14" t="s">
        <v>17</v>
      </c>
      <c r="C37" s="13" t="s">
        <v>468</v>
      </c>
      <c r="D37" s="13" t="s">
        <v>469</v>
      </c>
      <c r="E37" s="13" t="s">
        <v>470</v>
      </c>
      <c r="F37" s="13" t="s">
        <v>471</v>
      </c>
      <c r="G37" s="13" t="s">
        <v>472</v>
      </c>
      <c r="H37" s="13" t="s">
        <v>473</v>
      </c>
      <c r="I37" s="13" t="s">
        <v>474</v>
      </c>
      <c r="J37" s="13" t="s">
        <v>475</v>
      </c>
      <c r="K37" s="13" t="s">
        <v>476</v>
      </c>
      <c r="L37" s="13" t="s">
        <v>477</v>
      </c>
      <c r="M37" s="13" t="s">
        <v>478</v>
      </c>
      <c r="N37" s="13" t="s">
        <v>479</v>
      </c>
      <c r="O37" s="14" t="s">
        <v>480</v>
      </c>
      <c r="P37" s="13" t="s">
        <v>481</v>
      </c>
      <c r="Q37" s="13" t="s">
        <v>482</v>
      </c>
      <c r="R37" s="35" t="s">
        <v>483</v>
      </c>
      <c r="S37" s="32" t="s">
        <v>484</v>
      </c>
    </row>
    <row r="38" spans="1:19" ht="16.5" customHeight="1">
      <c r="A38" s="30" t="s">
        <v>485</v>
      </c>
      <c r="B38" s="14" t="s">
        <v>314</v>
      </c>
      <c r="C38" s="13" t="s">
        <v>486</v>
      </c>
      <c r="D38" s="13" t="s">
        <v>487</v>
      </c>
      <c r="E38" s="13" t="s">
        <v>488</v>
      </c>
      <c r="F38" s="13" t="s">
        <v>489</v>
      </c>
      <c r="G38" s="13" t="s">
        <v>490</v>
      </c>
      <c r="H38" s="13" t="s">
        <v>491</v>
      </c>
      <c r="I38" s="13" t="s">
        <v>492</v>
      </c>
      <c r="J38" s="13" t="s">
        <v>493</v>
      </c>
      <c r="K38" s="13" t="s">
        <v>494</v>
      </c>
      <c r="L38" s="13" t="s">
        <v>495</v>
      </c>
      <c r="M38" s="13" t="s">
        <v>496</v>
      </c>
      <c r="N38" s="13" t="s">
        <v>497</v>
      </c>
      <c r="O38" s="14"/>
      <c r="P38" s="13" t="s">
        <v>498</v>
      </c>
      <c r="Q38" s="13" t="s">
        <v>499</v>
      </c>
      <c r="R38" s="35" t="s">
        <v>500</v>
      </c>
      <c r="S38" s="32"/>
    </row>
    <row r="39" spans="1:19" ht="16.5" customHeight="1">
      <c r="A39" s="30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13"/>
      <c r="R39" s="35"/>
      <c r="S39" s="32"/>
    </row>
    <row r="40" spans="1:19" ht="16.5" customHeight="1">
      <c r="A40" s="9"/>
      <c r="B40" s="14"/>
      <c r="C40" s="20"/>
      <c r="D40" s="21"/>
      <c r="E40" s="22"/>
      <c r="F40" s="21"/>
      <c r="G40" s="21"/>
      <c r="H40" s="22"/>
      <c r="I40" s="22"/>
      <c r="J40" s="22"/>
      <c r="K40" s="22"/>
      <c r="L40" s="22"/>
      <c r="M40" s="22"/>
      <c r="N40" s="22"/>
      <c r="O40" s="14"/>
      <c r="P40" s="22"/>
      <c r="Q40" s="22"/>
      <c r="R40" s="37"/>
      <c r="S40" s="32"/>
    </row>
    <row r="41" spans="1:19" ht="16.5" customHeight="1" thickBot="1">
      <c r="A41" s="10"/>
      <c r="B41" s="17"/>
      <c r="C41" s="23"/>
      <c r="D41" s="23"/>
      <c r="E41" s="24"/>
      <c r="F41" s="23"/>
      <c r="G41" s="23"/>
      <c r="H41" s="24"/>
      <c r="I41" s="24"/>
      <c r="J41" s="24"/>
      <c r="K41" s="24"/>
      <c r="L41" s="24"/>
      <c r="M41" s="24"/>
      <c r="N41" s="24"/>
      <c r="O41" s="17"/>
      <c r="P41" s="24"/>
      <c r="Q41" s="24"/>
      <c r="R41" s="38"/>
      <c r="S41" s="33"/>
    </row>
    <row r="42" ht="13.5" customHeight="1"/>
    <row r="43" ht="13.5" customHeight="1">
      <c r="A43" t="s">
        <v>14</v>
      </c>
    </row>
    <row r="44" spans="1:19" ht="19.5" customHeight="1">
      <c r="A44" s="50" t="s">
        <v>13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/>
    </row>
    <row r="45" spans="1:19" ht="16.5" customHeight="1" thickBot="1">
      <c r="A45" s="1"/>
      <c r="C45" s="2"/>
      <c r="M45" s="3"/>
      <c r="N45" s="4"/>
      <c r="R45" s="3"/>
      <c r="S45" s="3" t="s">
        <v>15</v>
      </c>
    </row>
    <row r="46" spans="1:19" ht="24.75" customHeight="1">
      <c r="A46" s="5" t="s">
        <v>0</v>
      </c>
      <c r="B46" s="51" t="s">
        <v>1</v>
      </c>
      <c r="C46" s="53" t="s">
        <v>2</v>
      </c>
      <c r="D46" s="53"/>
      <c r="E46" s="53"/>
      <c r="F46" s="53" t="s">
        <v>3</v>
      </c>
      <c r="G46" s="53"/>
      <c r="H46" s="53"/>
      <c r="I46" s="53" t="s">
        <v>4</v>
      </c>
      <c r="J46" s="53"/>
      <c r="K46" s="53"/>
      <c r="L46" s="53" t="s">
        <v>5</v>
      </c>
      <c r="M46" s="53"/>
      <c r="N46" s="53"/>
      <c r="O46" s="54" t="s">
        <v>6</v>
      </c>
      <c r="P46" s="53" t="s">
        <v>7</v>
      </c>
      <c r="Q46" s="53"/>
      <c r="R46" s="56"/>
      <c r="S46" s="48" t="s">
        <v>12</v>
      </c>
    </row>
    <row r="47" spans="1:19" ht="24.75" customHeight="1">
      <c r="A47" s="6" t="s">
        <v>8</v>
      </c>
      <c r="B47" s="52"/>
      <c r="C47" s="7" t="s">
        <v>9</v>
      </c>
      <c r="D47" s="7" t="s">
        <v>10</v>
      </c>
      <c r="E47" s="7" t="s">
        <v>11</v>
      </c>
      <c r="F47" s="7" t="s">
        <v>9</v>
      </c>
      <c r="G47" s="7" t="s">
        <v>10</v>
      </c>
      <c r="H47" s="7" t="s">
        <v>11</v>
      </c>
      <c r="I47" s="7" t="s">
        <v>9</v>
      </c>
      <c r="J47" s="7" t="s">
        <v>10</v>
      </c>
      <c r="K47" s="7" t="s">
        <v>11</v>
      </c>
      <c r="L47" s="7" t="s">
        <v>9</v>
      </c>
      <c r="M47" s="7" t="s">
        <v>10</v>
      </c>
      <c r="N47" s="7" t="s">
        <v>11</v>
      </c>
      <c r="O47" s="55"/>
      <c r="P47" s="7" t="s">
        <v>9</v>
      </c>
      <c r="Q47" s="7" t="s">
        <v>10</v>
      </c>
      <c r="R47" s="34" t="s">
        <v>11</v>
      </c>
      <c r="S47" s="49"/>
    </row>
    <row r="48" spans="1:19" ht="16.5" customHeight="1">
      <c r="A48" s="11" t="s">
        <v>501</v>
      </c>
      <c r="B48" s="14" t="s">
        <v>17</v>
      </c>
      <c r="C48" s="13" t="s">
        <v>502</v>
      </c>
      <c r="D48" s="13" t="s">
        <v>503</v>
      </c>
      <c r="E48" s="13" t="s">
        <v>504</v>
      </c>
      <c r="F48" s="13" t="s">
        <v>505</v>
      </c>
      <c r="G48" s="13" t="s">
        <v>506</v>
      </c>
      <c r="H48" s="13" t="s">
        <v>507</v>
      </c>
      <c r="I48" s="13" t="s">
        <v>508</v>
      </c>
      <c r="J48" s="13" t="s">
        <v>509</v>
      </c>
      <c r="K48" s="13" t="s">
        <v>510</v>
      </c>
      <c r="L48" s="13" t="s">
        <v>511</v>
      </c>
      <c r="M48" s="13" t="s">
        <v>512</v>
      </c>
      <c r="N48" s="13" t="s">
        <v>513</v>
      </c>
      <c r="O48" s="14" t="s">
        <v>514</v>
      </c>
      <c r="P48" s="13" t="s">
        <v>515</v>
      </c>
      <c r="Q48" s="13" t="s">
        <v>516</v>
      </c>
      <c r="R48" s="35" t="s">
        <v>378</v>
      </c>
      <c r="S48" s="32" t="s">
        <v>517</v>
      </c>
    </row>
    <row r="49" spans="1:19" ht="16.5" customHeight="1">
      <c r="A49" s="11" t="s">
        <v>518</v>
      </c>
      <c r="B49" s="14" t="s">
        <v>17</v>
      </c>
      <c r="C49" s="13" t="s">
        <v>519</v>
      </c>
      <c r="D49" s="13" t="s">
        <v>520</v>
      </c>
      <c r="E49" s="13" t="s">
        <v>521</v>
      </c>
      <c r="F49" s="13" t="s">
        <v>522</v>
      </c>
      <c r="G49" s="13" t="s">
        <v>523</v>
      </c>
      <c r="H49" s="13" t="s">
        <v>524</v>
      </c>
      <c r="I49" s="13" t="s">
        <v>525</v>
      </c>
      <c r="J49" s="13" t="s">
        <v>526</v>
      </c>
      <c r="K49" s="13" t="s">
        <v>527</v>
      </c>
      <c r="L49" s="13" t="s">
        <v>528</v>
      </c>
      <c r="M49" s="13" t="s">
        <v>529</v>
      </c>
      <c r="N49" s="13" t="s">
        <v>530</v>
      </c>
      <c r="O49" s="14" t="s">
        <v>531</v>
      </c>
      <c r="P49" s="13" t="s">
        <v>532</v>
      </c>
      <c r="Q49" s="13" t="s">
        <v>533</v>
      </c>
      <c r="R49" s="35" t="s">
        <v>534</v>
      </c>
      <c r="S49" s="32" t="s">
        <v>210</v>
      </c>
    </row>
    <row r="50" spans="1:19" ht="16.5" customHeight="1">
      <c r="A50" s="11" t="s">
        <v>535</v>
      </c>
      <c r="B50" s="14" t="s">
        <v>17</v>
      </c>
      <c r="C50" s="13" t="s">
        <v>536</v>
      </c>
      <c r="D50" s="13" t="s">
        <v>537</v>
      </c>
      <c r="E50" s="13" t="s">
        <v>538</v>
      </c>
      <c r="F50" s="13" t="s">
        <v>539</v>
      </c>
      <c r="G50" s="13" t="s">
        <v>540</v>
      </c>
      <c r="H50" s="13" t="s">
        <v>541</v>
      </c>
      <c r="I50" s="13" t="s">
        <v>542</v>
      </c>
      <c r="J50" s="13" t="s">
        <v>543</v>
      </c>
      <c r="K50" s="13" t="s">
        <v>544</v>
      </c>
      <c r="L50" s="13" t="s">
        <v>545</v>
      </c>
      <c r="M50" s="13" t="s">
        <v>546</v>
      </c>
      <c r="N50" s="13" t="s">
        <v>547</v>
      </c>
      <c r="O50" s="14" t="s">
        <v>548</v>
      </c>
      <c r="P50" s="13" t="s">
        <v>549</v>
      </c>
      <c r="Q50" s="13" t="s">
        <v>550</v>
      </c>
      <c r="R50" s="35" t="s">
        <v>551</v>
      </c>
      <c r="S50" s="32" t="s">
        <v>552</v>
      </c>
    </row>
    <row r="51" spans="1:19" ht="16.5" customHeight="1">
      <c r="A51" s="11" t="s">
        <v>553</v>
      </c>
      <c r="B51" s="14" t="s">
        <v>17</v>
      </c>
      <c r="C51" s="13" t="s">
        <v>554</v>
      </c>
      <c r="D51" s="13" t="s">
        <v>555</v>
      </c>
      <c r="E51" s="13" t="s">
        <v>556</v>
      </c>
      <c r="F51" s="13" t="s">
        <v>557</v>
      </c>
      <c r="G51" s="13" t="s">
        <v>558</v>
      </c>
      <c r="H51" s="13" t="s">
        <v>559</v>
      </c>
      <c r="I51" s="13" t="s">
        <v>560</v>
      </c>
      <c r="J51" s="13" t="s">
        <v>561</v>
      </c>
      <c r="K51" s="13" t="s">
        <v>562</v>
      </c>
      <c r="L51" s="13" t="s">
        <v>290</v>
      </c>
      <c r="M51" s="13" t="s">
        <v>408</v>
      </c>
      <c r="N51" s="13" t="s">
        <v>563</v>
      </c>
      <c r="O51" s="14" t="s">
        <v>564</v>
      </c>
      <c r="P51" s="13" t="s">
        <v>565</v>
      </c>
      <c r="Q51" s="13" t="s">
        <v>566</v>
      </c>
      <c r="R51" s="35" t="s">
        <v>567</v>
      </c>
      <c r="S51" s="32" t="s">
        <v>568</v>
      </c>
    </row>
    <row r="52" spans="1:19" ht="16.5" customHeight="1">
      <c r="A52" s="11" t="s">
        <v>569</v>
      </c>
      <c r="B52" s="14" t="s">
        <v>17</v>
      </c>
      <c r="C52" s="13" t="s">
        <v>570</v>
      </c>
      <c r="D52" s="13" t="s">
        <v>571</v>
      </c>
      <c r="E52" s="13" t="s">
        <v>572</v>
      </c>
      <c r="F52" s="13" t="s">
        <v>573</v>
      </c>
      <c r="G52" s="13" t="s">
        <v>574</v>
      </c>
      <c r="H52" s="13" t="s">
        <v>575</v>
      </c>
      <c r="I52" s="13" t="s">
        <v>576</v>
      </c>
      <c r="J52" s="13" t="s">
        <v>577</v>
      </c>
      <c r="K52" s="13" t="s">
        <v>578</v>
      </c>
      <c r="L52" s="13" t="s">
        <v>579</v>
      </c>
      <c r="M52" s="13" t="s">
        <v>580</v>
      </c>
      <c r="N52" s="13" t="s">
        <v>581</v>
      </c>
      <c r="O52" s="14" t="s">
        <v>582</v>
      </c>
      <c r="P52" s="13" t="s">
        <v>583</v>
      </c>
      <c r="Q52" s="13" t="s">
        <v>584</v>
      </c>
      <c r="R52" s="35" t="s">
        <v>585</v>
      </c>
      <c r="S52" s="32" t="s">
        <v>586</v>
      </c>
    </row>
    <row r="53" spans="1:19" ht="16.5" customHeight="1">
      <c r="A53" s="11" t="s">
        <v>587</v>
      </c>
      <c r="B53" s="14" t="s">
        <v>17</v>
      </c>
      <c r="C53" s="13" t="s">
        <v>588</v>
      </c>
      <c r="D53" s="13" t="s">
        <v>589</v>
      </c>
      <c r="E53" s="13" t="s">
        <v>590</v>
      </c>
      <c r="F53" s="13" t="s">
        <v>591</v>
      </c>
      <c r="G53" s="13" t="s">
        <v>592</v>
      </c>
      <c r="H53" s="13" t="s">
        <v>593</v>
      </c>
      <c r="I53" s="13" t="s">
        <v>594</v>
      </c>
      <c r="J53" s="13" t="s">
        <v>595</v>
      </c>
      <c r="K53" s="13" t="s">
        <v>596</v>
      </c>
      <c r="L53" s="13" t="s">
        <v>597</v>
      </c>
      <c r="M53" s="13" t="s">
        <v>598</v>
      </c>
      <c r="N53" s="13" t="s">
        <v>599</v>
      </c>
      <c r="O53" s="14" t="s">
        <v>600</v>
      </c>
      <c r="P53" s="13" t="s">
        <v>601</v>
      </c>
      <c r="Q53" s="13" t="s">
        <v>602</v>
      </c>
      <c r="R53" s="35" t="s">
        <v>603</v>
      </c>
      <c r="S53" s="32" t="s">
        <v>122</v>
      </c>
    </row>
    <row r="54" spans="1:19" ht="16.5" customHeight="1">
      <c r="A54" s="11" t="s">
        <v>604</v>
      </c>
      <c r="B54" s="14" t="s">
        <v>17</v>
      </c>
      <c r="C54" s="13" t="s">
        <v>605</v>
      </c>
      <c r="D54" s="13" t="s">
        <v>606</v>
      </c>
      <c r="E54" s="13" t="s">
        <v>607</v>
      </c>
      <c r="F54" s="13" t="s">
        <v>608</v>
      </c>
      <c r="G54" s="13" t="s">
        <v>609</v>
      </c>
      <c r="H54" s="13" t="s">
        <v>610</v>
      </c>
      <c r="I54" s="13" t="s">
        <v>611</v>
      </c>
      <c r="J54" s="13" t="s">
        <v>612</v>
      </c>
      <c r="K54" s="13" t="s">
        <v>613</v>
      </c>
      <c r="L54" s="13" t="s">
        <v>614</v>
      </c>
      <c r="M54" s="13" t="s">
        <v>615</v>
      </c>
      <c r="N54" s="13" t="s">
        <v>616</v>
      </c>
      <c r="O54" s="14" t="s">
        <v>617</v>
      </c>
      <c r="P54" s="13" t="s">
        <v>618</v>
      </c>
      <c r="Q54" s="13" t="s">
        <v>619</v>
      </c>
      <c r="R54" s="35" t="s">
        <v>620</v>
      </c>
      <c r="S54" s="32" t="s">
        <v>621</v>
      </c>
    </row>
    <row r="55" spans="1:19" ht="16.5" customHeight="1">
      <c r="A55" s="11" t="s">
        <v>622</v>
      </c>
      <c r="B55" s="14" t="s">
        <v>17</v>
      </c>
      <c r="C55" s="13" t="s">
        <v>623</v>
      </c>
      <c r="D55" s="13" t="s">
        <v>624</v>
      </c>
      <c r="E55" s="13" t="s">
        <v>625</v>
      </c>
      <c r="F55" s="13" t="s">
        <v>626</v>
      </c>
      <c r="G55" s="13" t="s">
        <v>627</v>
      </c>
      <c r="H55" s="13" t="s">
        <v>628</v>
      </c>
      <c r="I55" s="13" t="s">
        <v>629</v>
      </c>
      <c r="J55" s="13" t="s">
        <v>630</v>
      </c>
      <c r="K55" s="13" t="s">
        <v>631</v>
      </c>
      <c r="L55" s="13" t="s">
        <v>632</v>
      </c>
      <c r="M55" s="13" t="s">
        <v>633</v>
      </c>
      <c r="N55" s="13" t="s">
        <v>634</v>
      </c>
      <c r="O55" s="14" t="s">
        <v>635</v>
      </c>
      <c r="P55" s="13" t="s">
        <v>636</v>
      </c>
      <c r="Q55" s="13" t="s">
        <v>637</v>
      </c>
      <c r="R55" s="35" t="s">
        <v>638</v>
      </c>
      <c r="S55" s="32" t="s">
        <v>639</v>
      </c>
    </row>
    <row r="56" spans="1:19" ht="16.5" customHeight="1">
      <c r="A56" s="30" t="s">
        <v>640</v>
      </c>
      <c r="B56" s="14" t="s">
        <v>314</v>
      </c>
      <c r="C56" s="13" t="s">
        <v>641</v>
      </c>
      <c r="D56" s="13" t="s">
        <v>642</v>
      </c>
      <c r="E56" s="13" t="s">
        <v>643</v>
      </c>
      <c r="F56" s="13" t="s">
        <v>644</v>
      </c>
      <c r="G56" s="13" t="s">
        <v>645</v>
      </c>
      <c r="H56" s="13" t="s">
        <v>646</v>
      </c>
      <c r="I56" s="13" t="s">
        <v>647</v>
      </c>
      <c r="J56" s="13" t="s">
        <v>648</v>
      </c>
      <c r="K56" s="13" t="s">
        <v>649</v>
      </c>
      <c r="L56" s="13" t="s">
        <v>289</v>
      </c>
      <c r="M56" s="13" t="s">
        <v>650</v>
      </c>
      <c r="N56" s="13" t="s">
        <v>651</v>
      </c>
      <c r="O56" s="14"/>
      <c r="P56" s="13" t="s">
        <v>652</v>
      </c>
      <c r="Q56" s="13" t="s">
        <v>653</v>
      </c>
      <c r="R56" s="35" t="s">
        <v>654</v>
      </c>
      <c r="S56" s="32"/>
    </row>
    <row r="57" spans="1:19" ht="16.5" customHeight="1">
      <c r="A57" s="11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3"/>
      <c r="Q57" s="13"/>
      <c r="R57" s="35"/>
      <c r="S57" s="32"/>
    </row>
    <row r="58" spans="1:19" ht="16.5" customHeight="1">
      <c r="A58" s="11" t="s">
        <v>655</v>
      </c>
      <c r="B58" s="14" t="s">
        <v>17</v>
      </c>
      <c r="C58" s="13" t="s">
        <v>656</v>
      </c>
      <c r="D58" s="13" t="s">
        <v>657</v>
      </c>
      <c r="E58" s="13" t="s">
        <v>658</v>
      </c>
      <c r="F58" s="13" t="s">
        <v>659</v>
      </c>
      <c r="G58" s="13" t="s">
        <v>660</v>
      </c>
      <c r="H58" s="13" t="s">
        <v>661</v>
      </c>
      <c r="I58" s="13" t="s">
        <v>662</v>
      </c>
      <c r="J58" s="13" t="s">
        <v>663</v>
      </c>
      <c r="K58" s="13" t="s">
        <v>664</v>
      </c>
      <c r="L58" s="13" t="s">
        <v>665</v>
      </c>
      <c r="M58" s="13" t="s">
        <v>666</v>
      </c>
      <c r="N58" s="13" t="s">
        <v>667</v>
      </c>
      <c r="O58" s="14" t="s">
        <v>668</v>
      </c>
      <c r="P58" s="13" t="s">
        <v>669</v>
      </c>
      <c r="Q58" s="13" t="s">
        <v>69</v>
      </c>
      <c r="R58" s="35" t="s">
        <v>670</v>
      </c>
      <c r="S58" s="32" t="s">
        <v>671</v>
      </c>
    </row>
    <row r="59" spans="1:19" ht="16.5" customHeight="1">
      <c r="A59" s="11" t="s">
        <v>672</v>
      </c>
      <c r="B59" s="14" t="s">
        <v>17</v>
      </c>
      <c r="C59" s="13" t="s">
        <v>673</v>
      </c>
      <c r="D59" s="13" t="s">
        <v>674</v>
      </c>
      <c r="E59" s="13" t="s">
        <v>675</v>
      </c>
      <c r="F59" s="13" t="s">
        <v>676</v>
      </c>
      <c r="G59" s="13" t="s">
        <v>677</v>
      </c>
      <c r="H59" s="13" t="s">
        <v>678</v>
      </c>
      <c r="I59" s="13" t="s">
        <v>679</v>
      </c>
      <c r="J59" s="13" t="s">
        <v>680</v>
      </c>
      <c r="K59" s="13" t="s">
        <v>681</v>
      </c>
      <c r="L59" s="13" t="s">
        <v>682</v>
      </c>
      <c r="M59" s="13" t="s">
        <v>478</v>
      </c>
      <c r="N59" s="13" t="s">
        <v>683</v>
      </c>
      <c r="O59" s="14" t="s">
        <v>684</v>
      </c>
      <c r="P59" s="13" t="s">
        <v>685</v>
      </c>
      <c r="Q59" s="13" t="s">
        <v>686</v>
      </c>
      <c r="R59" s="35" t="s">
        <v>310</v>
      </c>
      <c r="S59" s="32" t="s">
        <v>687</v>
      </c>
    </row>
    <row r="60" spans="1:19" ht="16.5" customHeight="1">
      <c r="A60" s="11" t="s">
        <v>688</v>
      </c>
      <c r="B60" s="14" t="s">
        <v>17</v>
      </c>
      <c r="C60" s="13" t="s">
        <v>689</v>
      </c>
      <c r="D60" s="13" t="s">
        <v>690</v>
      </c>
      <c r="E60" s="13" t="s">
        <v>691</v>
      </c>
      <c r="F60" s="13" t="s">
        <v>692</v>
      </c>
      <c r="G60" s="13" t="s">
        <v>693</v>
      </c>
      <c r="H60" s="13" t="s">
        <v>694</v>
      </c>
      <c r="I60" s="13" t="s">
        <v>695</v>
      </c>
      <c r="J60" s="13" t="s">
        <v>696</v>
      </c>
      <c r="K60" s="13" t="s">
        <v>697</v>
      </c>
      <c r="L60" s="13" t="s">
        <v>698</v>
      </c>
      <c r="M60" s="13" t="s">
        <v>699</v>
      </c>
      <c r="N60" s="13" t="s">
        <v>700</v>
      </c>
      <c r="O60" s="14" t="s">
        <v>701</v>
      </c>
      <c r="P60" s="13" t="s">
        <v>702</v>
      </c>
      <c r="Q60" s="13" t="s">
        <v>703</v>
      </c>
      <c r="R60" s="35" t="s">
        <v>704</v>
      </c>
      <c r="S60" s="32" t="s">
        <v>705</v>
      </c>
    </row>
    <row r="61" spans="1:19" ht="16.5" customHeight="1">
      <c r="A61" s="11" t="s">
        <v>706</v>
      </c>
      <c r="B61" s="14" t="s">
        <v>17</v>
      </c>
      <c r="C61" s="13" t="s">
        <v>707</v>
      </c>
      <c r="D61" s="13" t="s">
        <v>708</v>
      </c>
      <c r="E61" s="13" t="s">
        <v>709</v>
      </c>
      <c r="F61" s="13" t="s">
        <v>710</v>
      </c>
      <c r="G61" s="13" t="s">
        <v>711</v>
      </c>
      <c r="H61" s="13" t="s">
        <v>712</v>
      </c>
      <c r="I61" s="13" t="s">
        <v>713</v>
      </c>
      <c r="J61" s="13" t="s">
        <v>714</v>
      </c>
      <c r="K61" s="13" t="s">
        <v>715</v>
      </c>
      <c r="L61" s="13" t="s">
        <v>716</v>
      </c>
      <c r="M61" s="13" t="s">
        <v>717</v>
      </c>
      <c r="N61" s="13" t="s">
        <v>563</v>
      </c>
      <c r="O61" s="14" t="s">
        <v>564</v>
      </c>
      <c r="P61" s="13" t="s">
        <v>718</v>
      </c>
      <c r="Q61" s="13" t="s">
        <v>719</v>
      </c>
      <c r="R61" s="35" t="s">
        <v>720</v>
      </c>
      <c r="S61" s="32" t="s">
        <v>721</v>
      </c>
    </row>
    <row r="62" spans="1:19" ht="16.5" customHeight="1">
      <c r="A62" s="30" t="s">
        <v>722</v>
      </c>
      <c r="B62" s="14" t="s">
        <v>314</v>
      </c>
      <c r="C62" s="13" t="s">
        <v>723</v>
      </c>
      <c r="D62" s="13" t="s">
        <v>724</v>
      </c>
      <c r="E62" s="57">
        <v>46933</v>
      </c>
      <c r="F62" s="13" t="s">
        <v>219</v>
      </c>
      <c r="G62" s="13" t="s">
        <v>725</v>
      </c>
      <c r="H62" s="13" t="s">
        <v>726</v>
      </c>
      <c r="I62" s="13" t="s">
        <v>727</v>
      </c>
      <c r="J62" s="13" t="s">
        <v>728</v>
      </c>
      <c r="K62" s="13" t="s">
        <v>729</v>
      </c>
      <c r="L62" s="13" t="s">
        <v>730</v>
      </c>
      <c r="M62" s="13" t="s">
        <v>731</v>
      </c>
      <c r="N62" s="13" t="s">
        <v>732</v>
      </c>
      <c r="O62" s="14"/>
      <c r="P62" s="13" t="s">
        <v>733</v>
      </c>
      <c r="Q62" s="13" t="s">
        <v>734</v>
      </c>
      <c r="R62" s="35" t="s">
        <v>735</v>
      </c>
      <c r="S62" s="32"/>
    </row>
    <row r="63" spans="1:19" ht="16.5" customHeight="1">
      <c r="A63" s="30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3"/>
      <c r="Q63" s="13"/>
      <c r="R63" s="35"/>
      <c r="S63" s="32"/>
    </row>
    <row r="64" spans="1:19" ht="16.5" customHeight="1">
      <c r="A64" s="8" t="s">
        <v>736</v>
      </c>
      <c r="B64" s="14" t="s">
        <v>17</v>
      </c>
      <c r="C64" s="13" t="s">
        <v>737</v>
      </c>
      <c r="D64" s="13" t="s">
        <v>738</v>
      </c>
      <c r="E64" s="13" t="s">
        <v>739</v>
      </c>
      <c r="F64" s="13" t="s">
        <v>740</v>
      </c>
      <c r="G64" s="13" t="s">
        <v>741</v>
      </c>
      <c r="H64" s="13" t="s">
        <v>742</v>
      </c>
      <c r="I64" s="13" t="s">
        <v>743</v>
      </c>
      <c r="J64" s="13" t="s">
        <v>744</v>
      </c>
      <c r="K64" s="13" t="s">
        <v>745</v>
      </c>
      <c r="L64" s="13" t="s">
        <v>746</v>
      </c>
      <c r="M64" s="13" t="s">
        <v>747</v>
      </c>
      <c r="N64" s="13" t="s">
        <v>748</v>
      </c>
      <c r="O64" s="14" t="s">
        <v>749</v>
      </c>
      <c r="P64" s="13" t="s">
        <v>550</v>
      </c>
      <c r="Q64" s="13" t="s">
        <v>750</v>
      </c>
      <c r="R64" s="35" t="s">
        <v>751</v>
      </c>
      <c r="S64" s="32" t="s">
        <v>752</v>
      </c>
    </row>
    <row r="65" spans="1:19" ht="16.5" customHeight="1">
      <c r="A65" s="8" t="s">
        <v>753</v>
      </c>
      <c r="B65" s="14" t="s">
        <v>17</v>
      </c>
      <c r="C65" s="13" t="s">
        <v>754</v>
      </c>
      <c r="D65" s="13" t="s">
        <v>755</v>
      </c>
      <c r="E65" s="13" t="s">
        <v>756</v>
      </c>
      <c r="F65" s="13" t="s">
        <v>757</v>
      </c>
      <c r="G65" s="13" t="s">
        <v>758</v>
      </c>
      <c r="H65" s="13" t="s">
        <v>759</v>
      </c>
      <c r="I65" s="13" t="s">
        <v>760</v>
      </c>
      <c r="J65" s="13" t="s">
        <v>761</v>
      </c>
      <c r="K65" s="13" t="s">
        <v>762</v>
      </c>
      <c r="L65" s="13" t="s">
        <v>763</v>
      </c>
      <c r="M65" s="13" t="s">
        <v>764</v>
      </c>
      <c r="N65" s="13" t="s">
        <v>765</v>
      </c>
      <c r="O65" s="14" t="s">
        <v>766</v>
      </c>
      <c r="P65" s="13" t="s">
        <v>767</v>
      </c>
      <c r="Q65" s="13" t="s">
        <v>768</v>
      </c>
      <c r="R65" s="35" t="s">
        <v>32</v>
      </c>
      <c r="S65" s="32" t="s">
        <v>769</v>
      </c>
    </row>
    <row r="66" spans="1:19" ht="16.5" customHeight="1">
      <c r="A66" s="8" t="s">
        <v>770</v>
      </c>
      <c r="B66" s="14" t="s">
        <v>17</v>
      </c>
      <c r="C66" s="13" t="s">
        <v>771</v>
      </c>
      <c r="D66" s="13" t="s">
        <v>772</v>
      </c>
      <c r="E66" s="13" t="s">
        <v>773</v>
      </c>
      <c r="F66" s="13" t="s">
        <v>774</v>
      </c>
      <c r="G66" s="13" t="s">
        <v>775</v>
      </c>
      <c r="H66" s="13" t="s">
        <v>776</v>
      </c>
      <c r="I66" s="13" t="s">
        <v>777</v>
      </c>
      <c r="J66" s="13" t="s">
        <v>778</v>
      </c>
      <c r="K66" s="13" t="s">
        <v>779</v>
      </c>
      <c r="L66" s="13" t="s">
        <v>780</v>
      </c>
      <c r="M66" s="13" t="s">
        <v>781</v>
      </c>
      <c r="N66" s="13" t="s">
        <v>782</v>
      </c>
      <c r="O66" s="14" t="s">
        <v>783</v>
      </c>
      <c r="P66" s="13" t="s">
        <v>784</v>
      </c>
      <c r="Q66" s="13" t="s">
        <v>785</v>
      </c>
      <c r="R66" s="35" t="s">
        <v>428</v>
      </c>
      <c r="S66" s="32" t="s">
        <v>786</v>
      </c>
    </row>
    <row r="67" spans="1:19" ht="16.5" customHeight="1">
      <c r="A67" s="8" t="s">
        <v>787</v>
      </c>
      <c r="B67" s="14" t="s">
        <v>17</v>
      </c>
      <c r="C67" s="13" t="s">
        <v>788</v>
      </c>
      <c r="D67" s="13" t="s">
        <v>789</v>
      </c>
      <c r="E67" s="13" t="s">
        <v>790</v>
      </c>
      <c r="F67" s="13" t="s">
        <v>791</v>
      </c>
      <c r="G67" s="13" t="s">
        <v>792</v>
      </c>
      <c r="H67" s="13" t="s">
        <v>793</v>
      </c>
      <c r="I67" s="13" t="s">
        <v>794</v>
      </c>
      <c r="J67" s="13" t="s">
        <v>795</v>
      </c>
      <c r="K67" s="13" t="s">
        <v>796</v>
      </c>
      <c r="L67" s="13" t="s">
        <v>797</v>
      </c>
      <c r="M67" s="13" t="s">
        <v>798</v>
      </c>
      <c r="N67" s="13" t="s">
        <v>799</v>
      </c>
      <c r="O67" s="14" t="s">
        <v>800</v>
      </c>
      <c r="P67" s="13" t="s">
        <v>801</v>
      </c>
      <c r="Q67" s="13" t="s">
        <v>802</v>
      </c>
      <c r="R67" s="35" t="s">
        <v>803</v>
      </c>
      <c r="S67" s="32" t="s">
        <v>139</v>
      </c>
    </row>
    <row r="68" spans="1:19" ht="16.5" customHeight="1">
      <c r="A68" s="8" t="s">
        <v>804</v>
      </c>
      <c r="B68" s="14" t="s">
        <v>17</v>
      </c>
      <c r="C68" s="13" t="s">
        <v>805</v>
      </c>
      <c r="D68" s="13" t="s">
        <v>806</v>
      </c>
      <c r="E68" s="13" t="s">
        <v>807</v>
      </c>
      <c r="F68" s="13" t="s">
        <v>808</v>
      </c>
      <c r="G68" s="13" t="s">
        <v>809</v>
      </c>
      <c r="H68" s="13" t="s">
        <v>810</v>
      </c>
      <c r="I68" s="13" t="s">
        <v>811</v>
      </c>
      <c r="J68" s="13" t="s">
        <v>812</v>
      </c>
      <c r="K68" s="13" t="s">
        <v>813</v>
      </c>
      <c r="L68" s="13" t="s">
        <v>814</v>
      </c>
      <c r="M68" s="13" t="s">
        <v>815</v>
      </c>
      <c r="N68" s="13" t="s">
        <v>816</v>
      </c>
      <c r="O68" s="14" t="s">
        <v>817</v>
      </c>
      <c r="P68" s="13" t="s">
        <v>818</v>
      </c>
      <c r="Q68" s="13" t="s">
        <v>819</v>
      </c>
      <c r="R68" s="35" t="s">
        <v>801</v>
      </c>
      <c r="S68" s="32" t="s">
        <v>820</v>
      </c>
    </row>
    <row r="69" spans="1:19" ht="16.5" customHeight="1">
      <c r="A69" s="8" t="s">
        <v>821</v>
      </c>
      <c r="B69" s="14" t="s">
        <v>17</v>
      </c>
      <c r="C69" s="13" t="s">
        <v>822</v>
      </c>
      <c r="D69" s="13" t="s">
        <v>823</v>
      </c>
      <c r="E69" s="13" t="s">
        <v>824</v>
      </c>
      <c r="F69" s="13" t="s">
        <v>825</v>
      </c>
      <c r="G69" s="13" t="s">
        <v>826</v>
      </c>
      <c r="H69" s="13" t="s">
        <v>827</v>
      </c>
      <c r="I69" s="13" t="s">
        <v>828</v>
      </c>
      <c r="J69" s="13" t="s">
        <v>829</v>
      </c>
      <c r="K69" s="13" t="s">
        <v>830</v>
      </c>
      <c r="L69" s="13" t="s">
        <v>831</v>
      </c>
      <c r="M69" s="13" t="s">
        <v>305</v>
      </c>
      <c r="N69" s="13" t="s">
        <v>832</v>
      </c>
      <c r="O69" s="14" t="s">
        <v>833</v>
      </c>
      <c r="P69" s="13" t="s">
        <v>834</v>
      </c>
      <c r="Q69" s="13" t="s">
        <v>835</v>
      </c>
      <c r="R69" s="35" t="s">
        <v>836</v>
      </c>
      <c r="S69" s="32" t="s">
        <v>837</v>
      </c>
    </row>
    <row r="70" spans="1:19" ht="16.5" customHeight="1">
      <c r="A70" s="8" t="s">
        <v>838</v>
      </c>
      <c r="B70" s="14" t="s">
        <v>17</v>
      </c>
      <c r="C70" s="13" t="s">
        <v>839</v>
      </c>
      <c r="D70" s="13" t="s">
        <v>840</v>
      </c>
      <c r="E70" s="13" t="s">
        <v>841</v>
      </c>
      <c r="F70" s="13" t="s">
        <v>842</v>
      </c>
      <c r="G70" s="13" t="s">
        <v>843</v>
      </c>
      <c r="H70" s="13" t="s">
        <v>844</v>
      </c>
      <c r="I70" s="13" t="s">
        <v>845</v>
      </c>
      <c r="J70" s="13" t="s">
        <v>846</v>
      </c>
      <c r="K70" s="13" t="s">
        <v>847</v>
      </c>
      <c r="L70" s="13" t="s">
        <v>529</v>
      </c>
      <c r="M70" s="13" t="s">
        <v>633</v>
      </c>
      <c r="N70" s="13" t="s">
        <v>848</v>
      </c>
      <c r="O70" s="14" t="s">
        <v>849</v>
      </c>
      <c r="P70" s="13" t="s">
        <v>719</v>
      </c>
      <c r="Q70" s="13" t="s">
        <v>850</v>
      </c>
      <c r="R70" s="35" t="s">
        <v>851</v>
      </c>
      <c r="S70" s="32" t="s">
        <v>786</v>
      </c>
    </row>
    <row r="71" spans="1:19" ht="16.5" customHeight="1">
      <c r="A71" s="31" t="s">
        <v>852</v>
      </c>
      <c r="B71" s="14" t="s">
        <v>314</v>
      </c>
      <c r="C71" s="13" t="s">
        <v>853</v>
      </c>
      <c r="D71" s="13" t="s">
        <v>854</v>
      </c>
      <c r="E71" s="13" t="s">
        <v>855</v>
      </c>
      <c r="F71" s="13" t="s">
        <v>856</v>
      </c>
      <c r="G71" s="13" t="s">
        <v>857</v>
      </c>
      <c r="H71" s="13" t="s">
        <v>858</v>
      </c>
      <c r="I71" s="13" t="s">
        <v>859</v>
      </c>
      <c r="J71" s="13" t="s">
        <v>860</v>
      </c>
      <c r="K71" s="13" t="s">
        <v>861</v>
      </c>
      <c r="L71" s="13" t="s">
        <v>862</v>
      </c>
      <c r="M71" s="13" t="s">
        <v>863</v>
      </c>
      <c r="N71" s="13" t="s">
        <v>98</v>
      </c>
      <c r="O71" s="14"/>
      <c r="P71" s="13" t="s">
        <v>864</v>
      </c>
      <c r="Q71" s="13" t="s">
        <v>865</v>
      </c>
      <c r="R71" s="35" t="s">
        <v>866</v>
      </c>
      <c r="S71" s="32"/>
    </row>
    <row r="72" spans="1:19" ht="16.5" customHeight="1">
      <c r="A72" s="43" t="s">
        <v>911</v>
      </c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3"/>
      <c r="Q72" s="13"/>
      <c r="R72" s="35"/>
      <c r="S72" s="32"/>
    </row>
    <row r="73" spans="1:19" ht="16.5" customHeight="1">
      <c r="A73" s="40" t="s">
        <v>912</v>
      </c>
      <c r="B73" s="14"/>
      <c r="C73" s="44">
        <f>+C7+C22+C23</f>
        <v>201126</v>
      </c>
      <c r="D73" s="44">
        <f aca="true" t="shared" si="0" ref="D73:K73">+D7+D22+D23</f>
        <v>202421</v>
      </c>
      <c r="E73" s="44">
        <f t="shared" si="0"/>
        <v>403547</v>
      </c>
      <c r="F73" s="44">
        <f t="shared" si="0"/>
        <v>128646</v>
      </c>
      <c r="G73" s="44">
        <f t="shared" si="0"/>
        <v>131814</v>
      </c>
      <c r="H73" s="44">
        <f t="shared" si="0"/>
        <v>260460</v>
      </c>
      <c r="I73" s="44">
        <f t="shared" si="0"/>
        <v>72480</v>
      </c>
      <c r="J73" s="44">
        <f t="shared" si="0"/>
        <v>70607</v>
      </c>
      <c r="K73" s="44">
        <f t="shared" si="0"/>
        <v>143087</v>
      </c>
      <c r="L73" s="45">
        <f>ROUND(+F73/C73*100,2)</f>
        <v>63.96</v>
      </c>
      <c r="M73" s="45">
        <f aca="true" t="shared" si="1" ref="M73:N77">ROUND(+G73/D73*100,2)</f>
        <v>65.12</v>
      </c>
      <c r="N73" s="45">
        <f t="shared" si="1"/>
        <v>64.54</v>
      </c>
      <c r="O73" s="14"/>
      <c r="P73" s="45">
        <f>-(59.45-L73)</f>
        <v>4.509999999999998</v>
      </c>
      <c r="Q73" s="45">
        <f>-(59.94-M73)</f>
        <v>5.180000000000007</v>
      </c>
      <c r="R73" s="46">
        <f>-(59.69-N73)</f>
        <v>4.8500000000000085</v>
      </c>
      <c r="S73" s="32"/>
    </row>
    <row r="74" spans="1:19" ht="16.5" customHeight="1">
      <c r="A74" s="40" t="s">
        <v>913</v>
      </c>
      <c r="B74" s="14"/>
      <c r="C74" s="44">
        <f>+C11+C12+C13+C19+C24+C25+C31+C62</f>
        <v>133968</v>
      </c>
      <c r="D74" s="44">
        <f aca="true" t="shared" si="2" ref="D74:K74">+D11+D12+D13+D19+D24+D25+D31+D62</f>
        <v>139204</v>
      </c>
      <c r="E74" s="44">
        <f>+E11+E12+E13+E19+E24+E25+E31+E62</f>
        <v>273172</v>
      </c>
      <c r="F74" s="44">
        <f t="shared" si="2"/>
        <v>92162</v>
      </c>
      <c r="G74" s="44">
        <f t="shared" si="2"/>
        <v>96745</v>
      </c>
      <c r="H74" s="44">
        <f t="shared" si="2"/>
        <v>188907</v>
      </c>
      <c r="I74" s="44">
        <f t="shared" si="2"/>
        <v>41806</v>
      </c>
      <c r="J74" s="44">
        <f t="shared" si="2"/>
        <v>42459</v>
      </c>
      <c r="K74" s="44">
        <f t="shared" si="2"/>
        <v>84265</v>
      </c>
      <c r="L74" s="45">
        <f>ROUND(+F74/C74*100,2)</f>
        <v>68.79</v>
      </c>
      <c r="M74" s="45">
        <f t="shared" si="1"/>
        <v>69.5</v>
      </c>
      <c r="N74" s="45">
        <f t="shared" si="1"/>
        <v>69.15</v>
      </c>
      <c r="O74" s="14"/>
      <c r="P74" s="45">
        <f>-(61.09-L74)</f>
        <v>7.700000000000003</v>
      </c>
      <c r="Q74" s="45">
        <f>-(60.27-M74)</f>
        <v>9.229999999999997</v>
      </c>
      <c r="R74" s="46">
        <f>-(60.67-N74)</f>
        <v>8.480000000000004</v>
      </c>
      <c r="S74" s="32"/>
    </row>
    <row r="75" spans="1:19" ht="16.5" customHeight="1">
      <c r="A75" s="40" t="s">
        <v>914</v>
      </c>
      <c r="B75" s="14"/>
      <c r="C75" s="44">
        <f>+C16+C17+C18+C71</f>
        <v>121061</v>
      </c>
      <c r="D75" s="44">
        <f aca="true" t="shared" si="3" ref="D75:K75">+D16+D17+D18+D71</f>
        <v>124033</v>
      </c>
      <c r="E75" s="44">
        <f>+E16+E17+E18+E71</f>
        <v>245094</v>
      </c>
      <c r="F75" s="44">
        <f t="shared" si="3"/>
        <v>78360</v>
      </c>
      <c r="G75" s="44">
        <f t="shared" si="3"/>
        <v>80394</v>
      </c>
      <c r="H75" s="44">
        <f t="shared" si="3"/>
        <v>158754</v>
      </c>
      <c r="I75" s="44">
        <f t="shared" si="3"/>
        <v>42701</v>
      </c>
      <c r="J75" s="44">
        <f t="shared" si="3"/>
        <v>43639</v>
      </c>
      <c r="K75" s="44">
        <f t="shared" si="3"/>
        <v>86340</v>
      </c>
      <c r="L75" s="45">
        <f>ROUND(+F75/C75*100,2)</f>
        <v>64.73</v>
      </c>
      <c r="M75" s="45">
        <f t="shared" si="1"/>
        <v>64.82</v>
      </c>
      <c r="N75" s="45">
        <f t="shared" si="1"/>
        <v>64.77</v>
      </c>
      <c r="O75" s="14"/>
      <c r="P75" s="45">
        <f>-(58.69-L75)</f>
        <v>6.040000000000006</v>
      </c>
      <c r="Q75" s="45">
        <f>-(57.31-M75)</f>
        <v>7.509999999999991</v>
      </c>
      <c r="R75" s="46">
        <f>-(57.99-N75)</f>
        <v>6.779999999999994</v>
      </c>
      <c r="S75" s="32"/>
    </row>
    <row r="76" spans="1:19" ht="16.5" customHeight="1">
      <c r="A76" s="40" t="s">
        <v>915</v>
      </c>
      <c r="B76" s="14"/>
      <c r="C76" s="44">
        <f>+C14+C15+C38+C56</f>
        <v>196271</v>
      </c>
      <c r="D76" s="44">
        <f aca="true" t="shared" si="4" ref="D76:K76">+D14+D15+D38+D56</f>
        <v>198271</v>
      </c>
      <c r="E76" s="44">
        <f t="shared" si="4"/>
        <v>394542</v>
      </c>
      <c r="F76" s="44">
        <f t="shared" si="4"/>
        <v>131200</v>
      </c>
      <c r="G76" s="44">
        <f t="shared" si="4"/>
        <v>132578</v>
      </c>
      <c r="H76" s="44">
        <f t="shared" si="4"/>
        <v>263778</v>
      </c>
      <c r="I76" s="44">
        <f t="shared" si="4"/>
        <v>65071</v>
      </c>
      <c r="J76" s="44">
        <f t="shared" si="4"/>
        <v>65693</v>
      </c>
      <c r="K76" s="44">
        <f t="shared" si="4"/>
        <v>130764</v>
      </c>
      <c r="L76" s="45">
        <f>ROUND(+F76/C76*100,2)</f>
        <v>66.85</v>
      </c>
      <c r="M76" s="45">
        <f t="shared" si="1"/>
        <v>66.87</v>
      </c>
      <c r="N76" s="45">
        <f t="shared" si="1"/>
        <v>66.86</v>
      </c>
      <c r="O76" s="14"/>
      <c r="P76" s="45">
        <f>-(62.39-L76)</f>
        <v>4.459999999999994</v>
      </c>
      <c r="Q76" s="45">
        <f>-(61.67-M76)</f>
        <v>5.200000000000003</v>
      </c>
      <c r="R76" s="46">
        <f>-(62.03-N76)</f>
        <v>4.829999999999998</v>
      </c>
      <c r="S76" s="32"/>
    </row>
    <row r="77" spans="1:19" ht="16.5" customHeight="1">
      <c r="A77" s="40" t="s">
        <v>916</v>
      </c>
      <c r="B77" s="14"/>
      <c r="C77" s="44">
        <f>+C8+C9+C10</f>
        <v>145586</v>
      </c>
      <c r="D77" s="44">
        <f aca="true" t="shared" si="5" ref="D77:K77">+D8+D9+D10</f>
        <v>153869</v>
      </c>
      <c r="E77" s="44">
        <f>+E8+E9+E10</f>
        <v>299455</v>
      </c>
      <c r="F77" s="44">
        <f t="shared" si="5"/>
        <v>91202</v>
      </c>
      <c r="G77" s="44">
        <f t="shared" si="5"/>
        <v>96058</v>
      </c>
      <c r="H77" s="44">
        <f t="shared" si="5"/>
        <v>187260</v>
      </c>
      <c r="I77" s="44">
        <f t="shared" si="5"/>
        <v>54384</v>
      </c>
      <c r="J77" s="44">
        <f t="shared" si="5"/>
        <v>57811</v>
      </c>
      <c r="K77" s="44">
        <f t="shared" si="5"/>
        <v>112195</v>
      </c>
      <c r="L77" s="45">
        <f>ROUND(+F77/C77*100,2)</f>
        <v>62.64</v>
      </c>
      <c r="M77" s="45">
        <f t="shared" si="1"/>
        <v>62.43</v>
      </c>
      <c r="N77" s="45">
        <f t="shared" si="1"/>
        <v>62.53</v>
      </c>
      <c r="O77" s="14"/>
      <c r="P77" s="45">
        <f>-(58.28-L77)</f>
        <v>4.359999999999999</v>
      </c>
      <c r="Q77" s="45">
        <f>-(57.08-M77)</f>
        <v>5.350000000000001</v>
      </c>
      <c r="R77" s="46">
        <f>-(57.67-N77)</f>
        <v>4.859999999999999</v>
      </c>
      <c r="S77" s="32"/>
    </row>
    <row r="78" spans="1:19" ht="16.5" customHeight="1">
      <c r="A78" s="31"/>
      <c r="B78" s="14"/>
      <c r="C78" s="47"/>
      <c r="D78" s="47"/>
      <c r="E78" s="47"/>
      <c r="F78" s="47"/>
      <c r="G78" s="47"/>
      <c r="H78" s="47"/>
      <c r="I78" s="47"/>
      <c r="J78" s="47"/>
      <c r="K78" s="47"/>
      <c r="L78" s="13"/>
      <c r="M78" s="13"/>
      <c r="N78" s="13"/>
      <c r="O78" s="14"/>
      <c r="P78" s="13"/>
      <c r="Q78" s="13"/>
      <c r="R78" s="35"/>
      <c r="S78" s="32"/>
    </row>
    <row r="79" spans="1:19" ht="16.5" customHeight="1">
      <c r="A79" s="41" t="s">
        <v>881</v>
      </c>
      <c r="B79" s="14"/>
      <c r="C79" s="13" t="s">
        <v>882</v>
      </c>
      <c r="D79" s="13" t="s">
        <v>883</v>
      </c>
      <c r="E79" s="13" t="s">
        <v>884</v>
      </c>
      <c r="F79" s="13" t="s">
        <v>885</v>
      </c>
      <c r="G79" s="13" t="s">
        <v>886</v>
      </c>
      <c r="H79" s="13" t="s">
        <v>887</v>
      </c>
      <c r="I79" s="13" t="s">
        <v>888</v>
      </c>
      <c r="J79" s="13" t="s">
        <v>889</v>
      </c>
      <c r="K79" s="13" t="s">
        <v>890</v>
      </c>
      <c r="L79" s="13" t="s">
        <v>891</v>
      </c>
      <c r="M79" s="13" t="s">
        <v>892</v>
      </c>
      <c r="N79" s="13" t="s">
        <v>893</v>
      </c>
      <c r="O79" s="14"/>
      <c r="P79" s="13" t="s">
        <v>894</v>
      </c>
      <c r="Q79" s="13" t="s">
        <v>895</v>
      </c>
      <c r="R79" s="35" t="s">
        <v>896</v>
      </c>
      <c r="S79" s="32"/>
    </row>
    <row r="80" spans="1:19" ht="16.5" customHeight="1">
      <c r="A80" s="31" t="s">
        <v>897</v>
      </c>
      <c r="B80" s="27"/>
      <c r="C80" s="13" t="s">
        <v>898</v>
      </c>
      <c r="D80" s="25" t="s">
        <v>899</v>
      </c>
      <c r="E80" s="25" t="s">
        <v>900</v>
      </c>
      <c r="F80" s="25" t="s">
        <v>901</v>
      </c>
      <c r="G80" s="25" t="s">
        <v>902</v>
      </c>
      <c r="H80" s="25" t="s">
        <v>903</v>
      </c>
      <c r="I80" s="25" t="s">
        <v>904</v>
      </c>
      <c r="J80" s="25" t="s">
        <v>905</v>
      </c>
      <c r="K80" s="25" t="s">
        <v>906</v>
      </c>
      <c r="L80" s="25" t="s">
        <v>907</v>
      </c>
      <c r="M80" s="25" t="s">
        <v>409</v>
      </c>
      <c r="N80" s="25" t="s">
        <v>238</v>
      </c>
      <c r="O80" s="27"/>
      <c r="P80" s="25" t="s">
        <v>908</v>
      </c>
      <c r="Q80" s="25" t="s">
        <v>909</v>
      </c>
      <c r="R80" s="39" t="s">
        <v>910</v>
      </c>
      <c r="S80" s="32"/>
    </row>
    <row r="81" spans="1:19" ht="16.5" customHeight="1">
      <c r="A81" s="31" t="s">
        <v>867</v>
      </c>
      <c r="B81" s="14"/>
      <c r="C81" s="26" t="s">
        <v>868</v>
      </c>
      <c r="D81" s="13" t="s">
        <v>869</v>
      </c>
      <c r="E81" s="13" t="s">
        <v>870</v>
      </c>
      <c r="F81" s="13" t="s">
        <v>871</v>
      </c>
      <c r="G81" s="13" t="s">
        <v>872</v>
      </c>
      <c r="H81" s="13" t="s">
        <v>873</v>
      </c>
      <c r="I81" s="13" t="s">
        <v>874</v>
      </c>
      <c r="J81" s="13" t="s">
        <v>875</v>
      </c>
      <c r="K81" s="13" t="s">
        <v>876</v>
      </c>
      <c r="L81" s="13" t="s">
        <v>877</v>
      </c>
      <c r="M81" s="13" t="s">
        <v>878</v>
      </c>
      <c r="N81" s="13" t="s">
        <v>426</v>
      </c>
      <c r="O81" s="14"/>
      <c r="P81" s="13" t="s">
        <v>87</v>
      </c>
      <c r="Q81" s="13" t="s">
        <v>879</v>
      </c>
      <c r="R81" s="35" t="s">
        <v>880</v>
      </c>
      <c r="S81" s="32"/>
    </row>
    <row r="82" spans="1:19" ht="16.5" customHeight="1" thickBot="1">
      <c r="A82" s="42"/>
      <c r="B82" s="17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17"/>
      <c r="P82" s="24"/>
      <c r="Q82" s="24"/>
      <c r="R82" s="38"/>
      <c r="S82" s="33"/>
    </row>
    <row r="83" spans="1:14" ht="13.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3.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3.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3.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3.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3.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3.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3.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3.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3.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3.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3.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3.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3.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3.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3.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3.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3.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3.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3.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3.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3.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3.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3.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3.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3.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3.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3.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3.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3.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3.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3.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3.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3.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3.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3.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3.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3.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3.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3.5">
      <c r="A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3.5">
      <c r="A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3.5">
      <c r="A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3.5">
      <c r="A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3.5">
      <c r="A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3.5">
      <c r="A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3.5">
      <c r="A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3.5">
      <c r="A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3.5">
      <c r="A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3.5">
      <c r="A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3.5">
      <c r="A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3.5">
      <c r="A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3.5">
      <c r="A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3.5">
      <c r="A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3.5">
      <c r="A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3.5">
      <c r="A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3.5">
      <c r="A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3.5">
      <c r="A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3.5">
      <c r="A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3.5">
      <c r="A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3.5">
      <c r="A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3.5">
      <c r="A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3.5">
      <c r="A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3.5">
      <c r="A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3.5">
      <c r="A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3.5">
      <c r="A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3.5">
      <c r="A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3.5">
      <c r="A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3.5">
      <c r="A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3.5">
      <c r="A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3.5">
      <c r="A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3.5">
      <c r="A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3.5">
      <c r="A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3.5">
      <c r="A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3.5">
      <c r="A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3.5">
      <c r="A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3.5">
      <c r="A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3.5">
      <c r="A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3.5">
      <c r="A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3.5">
      <c r="A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3.5">
      <c r="A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3.5">
      <c r="A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3.5">
      <c r="A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3.5">
      <c r="A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3.5">
      <c r="A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3.5">
      <c r="A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3.5">
      <c r="A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3.5">
      <c r="A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3.5">
      <c r="A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3.5">
      <c r="A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3.5">
      <c r="A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3.5">
      <c r="A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3.5">
      <c r="A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3.5">
      <c r="A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3.5">
      <c r="A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3.5">
      <c r="A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3.5">
      <c r="A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3.5">
      <c r="A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3.5">
      <c r="A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3.5">
      <c r="A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3.5">
      <c r="A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3.5">
      <c r="A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3.5">
      <c r="A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3.5">
      <c r="A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3.5">
      <c r="A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3.5">
      <c r="A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3.5">
      <c r="A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3.5">
      <c r="A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3.5">
      <c r="A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3.5">
      <c r="A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3.5">
      <c r="A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3.5">
      <c r="A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3.5">
      <c r="A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3.5">
      <c r="A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3.5">
      <c r="A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3.5">
      <c r="A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3.5">
      <c r="A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3.5">
      <c r="A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3.5">
      <c r="A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3.5">
      <c r="A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3.5">
      <c r="A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3.5">
      <c r="A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3.5">
      <c r="A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3.5">
      <c r="A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3.5">
      <c r="A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3.5">
      <c r="A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3.5">
      <c r="A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3.5">
      <c r="A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3.5">
      <c r="A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3.5">
      <c r="A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3.5">
      <c r="A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3.5">
      <c r="A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3.5">
      <c r="A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3.5">
      <c r="A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3.5">
      <c r="A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3.5">
      <c r="A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3.5">
      <c r="A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3.5">
      <c r="A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3.5">
      <c r="A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3.5">
      <c r="A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3.5">
      <c r="A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3.5">
      <c r="A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3.5">
      <c r="A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3.5">
      <c r="A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3.5">
      <c r="A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3.5">
      <c r="A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3.5">
      <c r="A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3.5">
      <c r="A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3.5">
      <c r="A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3.5">
      <c r="A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3.5">
      <c r="A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3.5">
      <c r="A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3.5">
      <c r="A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3.5">
      <c r="A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3.5">
      <c r="A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3.5">
      <c r="A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3.5">
      <c r="A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3.5">
      <c r="A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3.5">
      <c r="A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3.5">
      <c r="A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3.5">
      <c r="A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3.5">
      <c r="A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3.5">
      <c r="A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3.5">
      <c r="A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3.5">
      <c r="A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3.5">
      <c r="A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3.5">
      <c r="A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3.5">
      <c r="A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3.5">
      <c r="A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3.5">
      <c r="A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3.5">
      <c r="A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3.5">
      <c r="A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3.5">
      <c r="A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3.5">
      <c r="A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3.5">
      <c r="A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3.5">
      <c r="A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3.5">
      <c r="A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3.5">
      <c r="A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3.5">
      <c r="A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3.5">
      <c r="A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3.5">
      <c r="A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3.5">
      <c r="A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3.5">
      <c r="A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3.5">
      <c r="A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3.5">
      <c r="A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3.5">
      <c r="A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3.5">
      <c r="A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3.5">
      <c r="A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3.5">
      <c r="A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3.5">
      <c r="A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3.5">
      <c r="A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3.5">
      <c r="A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3.5">
      <c r="A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3.5">
      <c r="A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3.5">
      <c r="A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3.5">
      <c r="A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3.5">
      <c r="A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3.5">
      <c r="A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3.5">
      <c r="A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3.5">
      <c r="A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3.5">
      <c r="A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3.5">
      <c r="A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3.5">
      <c r="A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3.5">
      <c r="A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3.5">
      <c r="A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3.5">
      <c r="A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3.5">
      <c r="A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3.5">
      <c r="A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3.5">
      <c r="A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3.5">
      <c r="A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3.5">
      <c r="A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3.5">
      <c r="A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3.5">
      <c r="A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3.5">
      <c r="A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13.5">
      <c r="A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13.5">
      <c r="A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13.5">
      <c r="A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13.5">
      <c r="A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3.5">
      <c r="A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13.5">
      <c r="A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13.5">
      <c r="A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13.5">
      <c r="A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13.5">
      <c r="A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13.5">
      <c r="A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3.5">
      <c r="A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13.5">
      <c r="A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13.5">
      <c r="A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13.5">
      <c r="A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13.5">
      <c r="A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13.5">
      <c r="A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3.5">
      <c r="A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3.5">
      <c r="A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13.5">
      <c r="A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13.5">
      <c r="A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3.5">
      <c r="A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13.5">
      <c r="A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3.5">
      <c r="A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1:14" ht="13.5">
      <c r="A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3.5">
      <c r="A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3.5">
      <c r="A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13.5">
      <c r="A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13.5">
      <c r="A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13.5">
      <c r="A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1:14" ht="13.5">
      <c r="A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13.5">
      <c r="A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13.5">
      <c r="A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14" ht="13.5">
      <c r="A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ht="13.5">
      <c r="A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13.5">
      <c r="A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13.5">
      <c r="A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13.5">
      <c r="A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13.5">
      <c r="A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13.5">
      <c r="A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13.5">
      <c r="A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13.5">
      <c r="A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13.5">
      <c r="A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13.5">
      <c r="A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13.5">
      <c r="A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13.5">
      <c r="A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13.5">
      <c r="A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13.5">
      <c r="A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3.5">
      <c r="A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13.5">
      <c r="A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13.5">
      <c r="A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13.5">
      <c r="A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13.5">
      <c r="A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13.5">
      <c r="A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13.5">
      <c r="A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13.5">
      <c r="A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3.5">
      <c r="A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14" ht="13.5">
      <c r="A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13.5">
      <c r="A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3.5">
      <c r="A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13.5">
      <c r="A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13.5">
      <c r="A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13.5">
      <c r="A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3.5">
      <c r="A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1:14" ht="13.5">
      <c r="A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3.5">
      <c r="A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13.5">
      <c r="A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13.5">
      <c r="A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13.5">
      <c r="A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13.5">
      <c r="A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3.5">
      <c r="A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3.5">
      <c r="A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3.5">
      <c r="A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1:14" ht="13.5">
      <c r="A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13.5">
      <c r="A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1:14" ht="13.5">
      <c r="A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13.5">
      <c r="A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3.5">
      <c r="A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3.5">
      <c r="A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13.5">
      <c r="A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13.5">
      <c r="A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13.5">
      <c r="A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13.5">
      <c r="A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3.5">
      <c r="A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1:14" ht="13.5">
      <c r="A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ht="13.5">
      <c r="A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1:14" ht="13.5">
      <c r="A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13.5">
      <c r="A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13.5">
      <c r="A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3.5">
      <c r="A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1:14" ht="13.5">
      <c r="A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13.5">
      <c r="A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3.5">
      <c r="A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1:14" ht="13.5">
      <c r="A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13.5">
      <c r="A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3.5">
      <c r="A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13.5">
      <c r="A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1:14" ht="13.5">
      <c r="A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3.5">
      <c r="A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13.5">
      <c r="A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13.5">
      <c r="A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3.5">
      <c r="A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ht="13.5">
      <c r="A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3.5">
      <c r="A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3.5">
      <c r="A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3.5">
      <c r="A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3.5">
      <c r="A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13.5">
      <c r="A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13.5">
      <c r="A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3.5">
      <c r="A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14" ht="13.5">
      <c r="A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3.5">
      <c r="A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3.5">
      <c r="A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3.5">
      <c r="A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1:14" ht="13.5">
      <c r="A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13.5">
      <c r="A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1:14" ht="13.5">
      <c r="A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3.5">
      <c r="A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13.5">
      <c r="A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3.5">
      <c r="A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1:14" ht="13.5">
      <c r="A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1:14" ht="13.5">
      <c r="A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13.5">
      <c r="A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13.5">
      <c r="A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1:14" ht="13.5">
      <c r="A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3.5">
      <c r="A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13.5">
      <c r="A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13.5">
      <c r="A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1:14" ht="13.5">
      <c r="A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3.5">
      <c r="A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13.5">
      <c r="A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3.5">
      <c r="A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1:14" ht="13.5">
      <c r="A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1:14" ht="13.5">
      <c r="A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1:14" ht="13.5">
      <c r="A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3.5">
      <c r="A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13.5">
      <c r="A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3.5">
      <c r="A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1:14" ht="13.5">
      <c r="A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1:14" ht="13.5">
      <c r="A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3.5">
      <c r="A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13.5">
      <c r="A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3.5">
      <c r="A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3.5">
      <c r="A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3.5">
      <c r="A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3.5">
      <c r="A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3.5">
      <c r="A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3.5">
      <c r="A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3.5">
      <c r="A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3.5">
      <c r="A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3.5">
      <c r="A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3.5">
      <c r="A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3.5">
      <c r="A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3.5">
      <c r="A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3.5">
      <c r="A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3.5">
      <c r="A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3.5">
      <c r="A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3.5">
      <c r="A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3.5">
      <c r="A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3.5">
      <c r="A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3.5">
      <c r="A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3.5">
      <c r="A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3.5">
      <c r="A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3.5">
      <c r="A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3.5">
      <c r="A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3.5">
      <c r="A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3.5">
      <c r="A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3.5">
      <c r="A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3.5">
      <c r="A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3.5">
      <c r="A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3.5">
      <c r="A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3.5">
      <c r="A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3.5">
      <c r="A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3.5">
      <c r="A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1:14" ht="13.5">
      <c r="A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1:14" ht="13.5">
      <c r="A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1:14" ht="13.5">
      <c r="A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ht="13.5">
      <c r="A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ht="13.5">
      <c r="A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3.5">
      <c r="A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ht="13.5">
      <c r="A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1:14" ht="13.5">
      <c r="A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1:14" ht="13.5">
      <c r="A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4" ht="13.5">
      <c r="A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13.5">
      <c r="A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3.5">
      <c r="A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1:14" ht="13.5">
      <c r="A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13.5">
      <c r="A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4" ht="13.5">
      <c r="A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1:14" ht="13.5">
      <c r="A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13.5">
      <c r="A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3.5">
      <c r="A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1:14" ht="13.5">
      <c r="A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1:14" ht="13.5">
      <c r="A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13.5">
      <c r="A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1:14" ht="13.5">
      <c r="A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1:14" ht="13.5">
      <c r="A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3.5">
      <c r="A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1:14" ht="13.5">
      <c r="A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1:14" ht="13.5">
      <c r="A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1:14" ht="13.5">
      <c r="A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1:14" ht="13.5">
      <c r="A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13.5">
      <c r="A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3.5">
      <c r="A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1:14" ht="13.5">
      <c r="A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ht="13.5">
      <c r="A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1:14" ht="13.5">
      <c r="A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1:14" ht="13.5">
      <c r="A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ht="13.5">
      <c r="A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1:14" ht="13.5">
      <c r="A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1:14" ht="13.5">
      <c r="A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ht="13.5">
      <c r="A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1:14" ht="13.5">
      <c r="A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1:14" ht="13.5">
      <c r="A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ht="13.5">
      <c r="A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1:14" ht="13.5">
      <c r="A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1:14" ht="13.5">
      <c r="A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1:14" ht="13.5">
      <c r="A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3.5">
      <c r="A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1:14" ht="13.5">
      <c r="A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4" ht="13.5">
      <c r="A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ht="13.5">
      <c r="A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1:14" ht="13.5">
      <c r="A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3.5">
      <c r="A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13.5">
      <c r="A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3.5">
      <c r="A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13.5">
      <c r="A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3.5">
      <c r="A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1:14" ht="13.5">
      <c r="A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1:14" ht="13.5">
      <c r="A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1:14" ht="13.5">
      <c r="A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ht="13.5">
      <c r="A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1:14" ht="13.5">
      <c r="A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1:14" ht="13.5">
      <c r="A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1:14" ht="13.5">
      <c r="A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1:14" ht="13.5">
      <c r="A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1:14" ht="13.5">
      <c r="A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ht="13.5">
      <c r="A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ht="13.5">
      <c r="A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1:14" ht="13.5">
      <c r="A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1:14" ht="13.5">
      <c r="A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1:14" ht="13.5">
      <c r="A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1:14" ht="13.5">
      <c r="A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1:14" ht="13.5">
      <c r="A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1:14" ht="13.5">
      <c r="A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1:14" ht="13.5">
      <c r="A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ht="13.5">
      <c r="A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ht="13.5">
      <c r="A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ht="13.5">
      <c r="A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13.5">
      <c r="A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1:14" ht="13.5">
      <c r="A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1:14" ht="13.5">
      <c r="A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ht="13.5">
      <c r="A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ht="13.5">
      <c r="A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1:14" ht="13.5">
      <c r="A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1:14" ht="13.5">
      <c r="A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ht="13.5">
      <c r="A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3.5">
      <c r="A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1:14" ht="13.5">
      <c r="A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ht="13.5">
      <c r="A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ht="13.5">
      <c r="A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1:14" ht="13.5">
      <c r="A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1:14" ht="13.5">
      <c r="A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1:14" ht="13.5">
      <c r="A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1:14" ht="13.5">
      <c r="A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ht="13.5">
      <c r="A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1:14" ht="13.5">
      <c r="A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1:14" ht="13.5">
      <c r="A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1:14" ht="13.5">
      <c r="A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1:14" ht="13.5">
      <c r="A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1:14" ht="13.5">
      <c r="A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1:14" ht="13.5">
      <c r="A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1:14" ht="13.5">
      <c r="A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1:14" ht="13.5">
      <c r="A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1:14" ht="13.5">
      <c r="A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1:14" ht="13.5">
      <c r="A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1:14" ht="13.5">
      <c r="A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ht="13.5">
      <c r="A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ht="13.5">
      <c r="A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1:14" ht="13.5">
      <c r="A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1:14" ht="13.5">
      <c r="A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1:14" ht="13.5">
      <c r="A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3.5">
      <c r="A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ht="13.5">
      <c r="A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4" ht="13.5">
      <c r="A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14" ht="13.5">
      <c r="A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1:14" ht="13.5">
      <c r="A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1:14" ht="13.5">
      <c r="A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1:14" ht="13.5">
      <c r="A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ht="13.5">
      <c r="A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ht="13.5">
      <c r="A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1:14" ht="13.5">
      <c r="A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1:14" ht="13.5">
      <c r="A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1:14" ht="13.5">
      <c r="A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1:14" ht="13.5">
      <c r="A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1:14" ht="13.5">
      <c r="A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1:14" ht="13.5">
      <c r="A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1:14" ht="13.5">
      <c r="A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1:14" ht="13.5">
      <c r="A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ht="13.5">
      <c r="A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1:14" ht="13.5">
      <c r="A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1:14" ht="13.5">
      <c r="A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1:14" ht="13.5">
      <c r="A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1:14" ht="13.5">
      <c r="A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ht="13.5">
      <c r="A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ht="13.5">
      <c r="A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1:14" ht="13.5">
      <c r="A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1:14" ht="13.5">
      <c r="A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1:14" ht="13.5">
      <c r="A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1:14" ht="13.5">
      <c r="A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ht="13.5">
      <c r="A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ht="13.5">
      <c r="A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1:14" ht="13.5">
      <c r="A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1:14" ht="13.5">
      <c r="A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1:14" ht="13.5">
      <c r="A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ht="13.5">
      <c r="A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ht="13.5">
      <c r="A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1:14" ht="13.5">
      <c r="A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1:14" ht="13.5">
      <c r="A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1:14" ht="13.5">
      <c r="A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1:14" ht="13.5">
      <c r="A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1:14" ht="13.5">
      <c r="A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1:14" ht="13.5">
      <c r="A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1:14" ht="13.5">
      <c r="A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1:14" ht="13.5">
      <c r="A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14" ht="13.5">
      <c r="A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1:14" ht="13.5">
      <c r="A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1:14" ht="13.5">
      <c r="A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1:14" ht="13.5">
      <c r="A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1:14" ht="13.5">
      <c r="A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3.5">
      <c r="A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3.5">
      <c r="A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1:14" ht="13.5">
      <c r="A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1:14" ht="13.5">
      <c r="A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1:14" ht="13.5">
      <c r="A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1:14" ht="13.5">
      <c r="A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1:14" ht="13.5">
      <c r="A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1:14" ht="13.5">
      <c r="A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1:14" ht="13.5">
      <c r="A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1:14" ht="13.5">
      <c r="A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1:14" ht="13.5">
      <c r="A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1:14" ht="13.5">
      <c r="A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1:14" ht="13.5">
      <c r="A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1:14" ht="13.5">
      <c r="A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1:14" ht="13.5">
      <c r="A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ht="13.5">
      <c r="A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3.5">
      <c r="A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3.5">
      <c r="A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  <row r="646" spans="1:14" ht="13.5">
      <c r="A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</row>
    <row r="647" spans="1:14" ht="13.5">
      <c r="A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</row>
    <row r="648" spans="1:14" ht="13.5">
      <c r="A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</row>
    <row r="649" spans="1:14" ht="13.5">
      <c r="A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</row>
    <row r="650" spans="1:14" ht="13.5">
      <c r="A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</row>
    <row r="651" spans="1:14" ht="13.5">
      <c r="A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ht="13.5">
      <c r="A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</row>
    <row r="653" spans="1:14" ht="13.5">
      <c r="A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</row>
    <row r="654" spans="1:14" ht="13.5">
      <c r="A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</row>
    <row r="655" spans="1:14" ht="13.5">
      <c r="A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</row>
    <row r="656" spans="1:14" ht="13.5">
      <c r="A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</row>
    <row r="657" spans="1:14" ht="13.5">
      <c r="A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</row>
    <row r="658" spans="1:14" ht="13.5">
      <c r="A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</row>
    <row r="659" spans="1:14" ht="13.5">
      <c r="A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</row>
    <row r="660" spans="1:14" ht="13.5">
      <c r="A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</row>
    <row r="661" spans="1:14" ht="13.5">
      <c r="A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</row>
    <row r="662" spans="1:14" ht="13.5">
      <c r="A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</row>
    <row r="663" spans="1:14" ht="13.5">
      <c r="A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</row>
    <row r="664" spans="1:14" ht="13.5">
      <c r="A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</row>
    <row r="665" spans="1:14" ht="13.5">
      <c r="A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</row>
    <row r="666" spans="1:14" ht="13.5">
      <c r="A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</row>
    <row r="667" spans="1:14" ht="13.5">
      <c r="A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</row>
    <row r="668" spans="1:14" ht="13.5">
      <c r="A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</row>
    <row r="669" spans="1:14" ht="13.5">
      <c r="A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</row>
    <row r="670" spans="1:14" ht="13.5">
      <c r="A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</row>
    <row r="671" spans="1:14" ht="13.5">
      <c r="A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</row>
    <row r="672" spans="1:14" ht="13.5">
      <c r="A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</row>
    <row r="673" spans="1:14" ht="13.5">
      <c r="A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</row>
    <row r="674" spans="1:14" ht="13.5">
      <c r="A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</row>
    <row r="675" spans="1:14" ht="13.5">
      <c r="A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</row>
    <row r="676" spans="1:14" ht="13.5">
      <c r="A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</row>
    <row r="677" spans="1:14" ht="13.5">
      <c r="A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</row>
    <row r="678" spans="1:14" ht="13.5">
      <c r="A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</row>
    <row r="679" spans="1:14" ht="13.5">
      <c r="A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</row>
    <row r="680" spans="1:14" ht="13.5">
      <c r="A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</row>
    <row r="681" spans="1:14" ht="13.5">
      <c r="A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</row>
    <row r="682" spans="1:14" ht="13.5">
      <c r="A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</row>
    <row r="683" spans="1:14" ht="13.5">
      <c r="A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</row>
    <row r="684" spans="1:14" ht="13.5">
      <c r="A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</row>
    <row r="685" spans="1:14" ht="13.5">
      <c r="A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1:14" ht="13.5">
      <c r="A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1:14" ht="13.5">
      <c r="A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</row>
    <row r="688" spans="1:14" ht="13.5">
      <c r="A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</row>
    <row r="689" spans="1:14" ht="13.5">
      <c r="A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</row>
    <row r="690" spans="1:14" ht="13.5">
      <c r="A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</row>
    <row r="691" spans="1:14" ht="13.5">
      <c r="A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</row>
    <row r="692" spans="1:14" ht="13.5">
      <c r="A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</row>
    <row r="693" spans="1:14" ht="13.5">
      <c r="A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</row>
    <row r="694" spans="1:14" ht="13.5">
      <c r="A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</row>
    <row r="695" spans="1:14" ht="13.5">
      <c r="A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</row>
    <row r="696" spans="1:14" ht="13.5">
      <c r="A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</row>
    <row r="697" spans="1:14" ht="13.5">
      <c r="A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</row>
    <row r="698" spans="1:14" ht="13.5">
      <c r="A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</row>
    <row r="699" spans="1:14" ht="13.5">
      <c r="A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</row>
    <row r="700" spans="1:14" ht="13.5">
      <c r="A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</row>
    <row r="701" spans="1:14" ht="13.5">
      <c r="A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</row>
    <row r="702" spans="1:14" ht="13.5">
      <c r="A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</row>
    <row r="703" spans="1:14" ht="13.5">
      <c r="A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</row>
    <row r="704" spans="1:14" ht="13.5">
      <c r="A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</row>
    <row r="705" spans="1:14" ht="13.5">
      <c r="A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</row>
    <row r="706" spans="1:14" ht="13.5">
      <c r="A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</row>
    <row r="707" spans="1:14" ht="13.5">
      <c r="A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</row>
    <row r="708" spans="1:14" ht="13.5">
      <c r="A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</row>
    <row r="709" spans="1:14" ht="13.5">
      <c r="A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</row>
    <row r="710" spans="1:14" ht="13.5">
      <c r="A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</row>
    <row r="711" spans="1:14" ht="13.5">
      <c r="A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</row>
    <row r="712" spans="1:14" ht="13.5">
      <c r="A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</row>
    <row r="713" spans="1:14" ht="13.5">
      <c r="A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</row>
    <row r="714" spans="1:14" ht="13.5">
      <c r="A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</row>
    <row r="715" spans="1:14" ht="13.5">
      <c r="A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</row>
    <row r="716" spans="1:14" ht="13.5">
      <c r="A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</row>
    <row r="717" spans="1:14" ht="13.5">
      <c r="A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</row>
    <row r="718" spans="1:14" ht="13.5">
      <c r="A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</row>
    <row r="719" spans="1:14" ht="13.5">
      <c r="A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</row>
    <row r="720" spans="1:14" ht="13.5">
      <c r="A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</row>
    <row r="721" spans="1:14" ht="13.5">
      <c r="A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</row>
    <row r="722" spans="1:14" ht="13.5">
      <c r="A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</row>
    <row r="723" spans="1:14" ht="13.5">
      <c r="A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</row>
    <row r="724" spans="1:14" ht="13.5">
      <c r="A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</row>
    <row r="725" spans="1:14" ht="13.5">
      <c r="A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</row>
    <row r="726" spans="1:14" ht="13.5">
      <c r="A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</row>
    <row r="727" spans="1:14" ht="13.5">
      <c r="A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</row>
    <row r="728" spans="1:14" ht="13.5">
      <c r="A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</row>
    <row r="729" spans="1:14" ht="13.5">
      <c r="A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</row>
    <row r="730" spans="1:14" ht="13.5">
      <c r="A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</row>
    <row r="731" spans="1:14" ht="13.5">
      <c r="A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</row>
    <row r="732" spans="1:14" ht="13.5">
      <c r="A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</row>
    <row r="733" spans="1:14" ht="13.5">
      <c r="A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</row>
    <row r="734" spans="1:14" ht="13.5">
      <c r="A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</row>
    <row r="735" spans="1:14" ht="13.5">
      <c r="A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</row>
    <row r="736" spans="1:14" ht="13.5">
      <c r="A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</row>
    <row r="737" spans="1:14" ht="13.5">
      <c r="A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</row>
    <row r="738" spans="1:14" ht="13.5">
      <c r="A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</row>
    <row r="739" spans="1:14" ht="13.5">
      <c r="A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</row>
    <row r="740" spans="1:14" ht="13.5">
      <c r="A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</row>
    <row r="741" spans="1:14" ht="13.5">
      <c r="A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</row>
    <row r="742" spans="1:14" ht="13.5">
      <c r="A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</row>
    <row r="743" spans="1:14" ht="13.5">
      <c r="A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</row>
    <row r="744" spans="1:14" ht="13.5">
      <c r="A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</row>
    <row r="745" spans="1:14" ht="13.5">
      <c r="A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</row>
    <row r="746" spans="1:14" ht="13.5">
      <c r="A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</row>
    <row r="747" spans="1:14" ht="13.5">
      <c r="A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</row>
    <row r="748" spans="1:14" ht="13.5">
      <c r="A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</row>
    <row r="749" spans="1:14" ht="13.5">
      <c r="A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</row>
    <row r="750" spans="1:14" ht="13.5">
      <c r="A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</row>
    <row r="751" spans="1:14" ht="13.5">
      <c r="A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</row>
    <row r="752" spans="1:14" ht="13.5">
      <c r="A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</row>
    <row r="753" spans="1:14" ht="13.5">
      <c r="A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</row>
    <row r="754" spans="1:14" ht="13.5">
      <c r="A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</row>
    <row r="755" spans="1:14" ht="13.5">
      <c r="A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</row>
    <row r="756" spans="1:14" ht="13.5">
      <c r="A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</row>
    <row r="757" spans="1:14" ht="13.5">
      <c r="A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</row>
    <row r="758" spans="1:14" ht="13.5">
      <c r="A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</row>
    <row r="759" spans="1:14" ht="13.5">
      <c r="A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</row>
    <row r="760" spans="1:14" ht="13.5">
      <c r="A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</row>
    <row r="761" spans="1:14" ht="13.5">
      <c r="A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</row>
    <row r="762" spans="1:14" ht="13.5">
      <c r="A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</row>
    <row r="763" spans="1:14" ht="13.5">
      <c r="A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</row>
    <row r="764" spans="1:14" ht="13.5">
      <c r="A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</row>
    <row r="765" spans="1:14" ht="13.5">
      <c r="A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</row>
    <row r="766" spans="1:14" ht="13.5">
      <c r="A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</row>
    <row r="767" spans="1:14" ht="13.5">
      <c r="A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</row>
    <row r="768" spans="1:14" ht="13.5">
      <c r="A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</row>
    <row r="769" spans="1:14" ht="13.5">
      <c r="A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</row>
    <row r="770" spans="1:14" ht="13.5">
      <c r="A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</row>
    <row r="771" spans="1:14" ht="13.5">
      <c r="A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</row>
    <row r="772" spans="1:14" ht="13.5">
      <c r="A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</row>
    <row r="773" spans="1:14" ht="13.5">
      <c r="A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</row>
    <row r="774" spans="1:14" ht="13.5">
      <c r="A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</row>
    <row r="775" spans="1:14" ht="13.5">
      <c r="A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</row>
    <row r="776" spans="1:14" ht="13.5">
      <c r="A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</row>
    <row r="777" spans="1:14" ht="13.5">
      <c r="A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</row>
    <row r="778" spans="1:14" ht="13.5">
      <c r="A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</row>
    <row r="779" spans="1:14" ht="13.5">
      <c r="A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</row>
    <row r="780" spans="1:14" ht="13.5">
      <c r="A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</row>
    <row r="781" spans="1:14" ht="13.5">
      <c r="A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</row>
    <row r="782" spans="1:14" ht="13.5">
      <c r="A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</row>
    <row r="783" spans="1:14" ht="13.5">
      <c r="A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</row>
    <row r="784" spans="1:14" ht="13.5">
      <c r="A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</row>
    <row r="785" spans="1:14" ht="13.5">
      <c r="A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</row>
    <row r="786" spans="1:14" ht="13.5">
      <c r="A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</row>
    <row r="787" spans="1:14" ht="13.5">
      <c r="A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</row>
    <row r="788" spans="1:14" ht="13.5">
      <c r="A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</row>
    <row r="789" spans="1:14" ht="13.5">
      <c r="A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</row>
    <row r="790" spans="1:14" ht="13.5">
      <c r="A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</row>
    <row r="791" spans="1:14" ht="13.5">
      <c r="A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</row>
    <row r="792" spans="1:14" ht="13.5">
      <c r="A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</row>
    <row r="793" spans="1:14" ht="13.5">
      <c r="A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</row>
    <row r="794" spans="1:14" ht="13.5">
      <c r="A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</row>
    <row r="795" spans="1:14" ht="13.5">
      <c r="A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</row>
    <row r="796" spans="1:14" ht="13.5">
      <c r="A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</row>
    <row r="797" spans="1:14" ht="13.5">
      <c r="A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</row>
    <row r="798" spans="1:14" ht="13.5">
      <c r="A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</row>
    <row r="799" spans="1:14" ht="13.5">
      <c r="A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</row>
    <row r="800" spans="1:14" ht="13.5">
      <c r="A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</row>
    <row r="801" spans="1:14" ht="13.5">
      <c r="A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</row>
    <row r="802" spans="1:14" ht="13.5">
      <c r="A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</row>
    <row r="803" spans="1:14" ht="13.5">
      <c r="A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</row>
    <row r="804" spans="1:14" ht="13.5">
      <c r="A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</row>
    <row r="805" spans="1:14" ht="13.5">
      <c r="A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</row>
    <row r="806" spans="1:14" ht="13.5">
      <c r="A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</row>
    <row r="807" spans="1:14" ht="13.5">
      <c r="A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</row>
    <row r="808" spans="1:14" ht="13.5">
      <c r="A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</row>
    <row r="809" spans="1:14" ht="13.5">
      <c r="A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</row>
    <row r="810" spans="1:14" ht="13.5">
      <c r="A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</row>
    <row r="811" spans="1:14" ht="13.5">
      <c r="A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</row>
    <row r="812" spans="1:14" ht="13.5">
      <c r="A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</row>
    <row r="813" spans="1:14" ht="13.5">
      <c r="A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</row>
    <row r="814" spans="1:14" ht="13.5">
      <c r="A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</row>
    <row r="815" spans="1:14" ht="13.5">
      <c r="A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</row>
    <row r="816" spans="1:14" ht="13.5">
      <c r="A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</row>
    <row r="817" spans="1:14" ht="13.5">
      <c r="A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</row>
    <row r="818" spans="1:14" ht="13.5">
      <c r="A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</row>
    <row r="819" spans="1:14" ht="13.5">
      <c r="A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</row>
    <row r="820" spans="1:14" ht="13.5">
      <c r="A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</row>
    <row r="821" spans="1:14" ht="13.5">
      <c r="A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</row>
    <row r="822" spans="1:14" ht="13.5">
      <c r="A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</row>
    <row r="823" spans="1:14" ht="13.5">
      <c r="A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</row>
    <row r="824" spans="1:14" ht="13.5">
      <c r="A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</row>
    <row r="825" spans="1:14" ht="13.5">
      <c r="A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</row>
    <row r="826" spans="1:14" ht="13.5">
      <c r="A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</row>
    <row r="827" spans="1:14" ht="13.5">
      <c r="A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</row>
    <row r="828" spans="1:14" ht="13.5">
      <c r="A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</row>
    <row r="829" spans="1:14" ht="13.5">
      <c r="A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</row>
    <row r="830" spans="1:14" ht="13.5">
      <c r="A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</row>
    <row r="831" spans="1:14" ht="13.5">
      <c r="A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</row>
    <row r="832" spans="1:14" ht="13.5">
      <c r="A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</row>
    <row r="833" spans="1:14" ht="13.5">
      <c r="A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</row>
    <row r="834" spans="1:14" ht="13.5">
      <c r="A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</row>
    <row r="835" spans="1:14" ht="13.5">
      <c r="A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</row>
    <row r="836" spans="1:14" ht="13.5">
      <c r="A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</row>
    <row r="837" spans="1:14" ht="13.5">
      <c r="A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</row>
    <row r="838" spans="1:14" ht="13.5">
      <c r="A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</row>
    <row r="839" spans="1:14" ht="13.5">
      <c r="A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</row>
    <row r="840" spans="1:14" ht="13.5">
      <c r="A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</row>
    <row r="841" spans="1:14" ht="13.5">
      <c r="A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</row>
    <row r="842" spans="1:14" ht="13.5">
      <c r="A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</row>
    <row r="843" spans="1:14" ht="13.5">
      <c r="A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</row>
    <row r="844" spans="1:14" ht="13.5">
      <c r="A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</row>
    <row r="845" spans="1:14" ht="13.5">
      <c r="A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</row>
    <row r="846" spans="1:14" ht="13.5">
      <c r="A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</row>
    <row r="847" spans="1:14" ht="13.5">
      <c r="A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</row>
    <row r="848" spans="1:14" ht="13.5">
      <c r="A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</row>
    <row r="849" spans="1:14" ht="13.5">
      <c r="A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</row>
    <row r="850" spans="1:14" ht="13.5">
      <c r="A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</row>
    <row r="851" spans="1:14" ht="13.5">
      <c r="A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</row>
    <row r="852" spans="1:14" ht="13.5">
      <c r="A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</row>
    <row r="853" spans="1:14" ht="13.5">
      <c r="A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</row>
    <row r="854" spans="1:14" ht="13.5">
      <c r="A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</row>
    <row r="855" spans="1:14" ht="13.5">
      <c r="A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</row>
    <row r="856" spans="1:14" ht="13.5">
      <c r="A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</row>
  </sheetData>
  <mergeCells count="18">
    <mergeCell ref="P5:R5"/>
    <mergeCell ref="A3:R3"/>
    <mergeCell ref="C5:E5"/>
    <mergeCell ref="F5:H5"/>
    <mergeCell ref="I5:K5"/>
    <mergeCell ref="L5:N5"/>
    <mergeCell ref="B5:B6"/>
    <mergeCell ref="O5:O6"/>
    <mergeCell ref="S5:S6"/>
    <mergeCell ref="S46:S47"/>
    <mergeCell ref="A44:R44"/>
    <mergeCell ref="B46:B47"/>
    <mergeCell ref="C46:E46"/>
    <mergeCell ref="F46:H46"/>
    <mergeCell ref="I46:K46"/>
    <mergeCell ref="L46:N46"/>
    <mergeCell ref="O46:O47"/>
    <mergeCell ref="P46:R4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4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栃木県</cp:lastModifiedBy>
  <cp:lastPrinted>2005-09-14T04:34:47Z</cp:lastPrinted>
  <dcterms:created xsi:type="dcterms:W3CDTF">2004-02-19T13:50:39Z</dcterms:created>
  <dcterms:modified xsi:type="dcterms:W3CDTF">2005-09-14T05:34:35Z</dcterms:modified>
  <cp:category/>
  <cp:version/>
  <cp:contentType/>
  <cp:contentStatus/>
</cp:coreProperties>
</file>