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<sst xmlns="http://schemas.openxmlformats.org/spreadsheetml/2006/main" count="49" uniqueCount="48">
  <si>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</si>
  <si>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</si>
  <si>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</si>
  <si>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</si>
  <si>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</si>
  <si>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</si>
  <si>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</si>
  <si>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</si>
  <si>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</si>
  <si>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</si>
  <si>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</si>
  <si>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</si>
  <si>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</si>
  <si>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</si>
  <si>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</si>
  <si>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</si>
  <si>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</si>
  <si>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</si>
  <si>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</si>
  <si>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</si>
  <si>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</si>
  <si>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</si>
  <si>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</si>
  <si>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</si>
  <si>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</si>
  <si>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</si>
  <si>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</si>
  <si>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</si>
  <si>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</si>
  <si>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</si>
  <si>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</si>
  <si>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</si>
  <si>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</si>
  <si>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</si>
  <si>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</si>
  <si>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</si>
  <si>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</si>
  <si>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</si>
  <si>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</si>
  <si>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</si>
  <si>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</si>
  <si>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</si>
  <si>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</si>
  <si>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</si>
  <si>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</si>
  <si>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表４－１　市町村別の人口動態【総計】</t>
  </si>
  <si>
    <t>市町村名</t>
  </si>
  <si>
    <t>令和３年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</si>
</sst>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0" fontId="24" fillId="0" borderId="0" xfId="61" applyFont="1">
      <alignment/>
      <protection/>
    </xf>
    <xf numFmtId="199" fontId="24" fillId="0" borderId="0" xfId="61" applyNumberFormat="1" applyFont="1">
      <alignment/>
      <protection/>
    </xf>
    <xf numFmtId="196" fontId="24" fillId="0" borderId="0" xfId="61" applyNumberFormat="1" applyFont="1">
      <alignment/>
      <protection/>
    </xf>
    <xf numFmtId="3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99" fontId="22" fillId="0" borderId="0" xfId="0" applyNumberFormat="1" applyFont="1" applyFill="1" applyBorder="1" applyAlignment="1">
      <alignment/>
    </xf>
    <xf numFmtId="196" fontId="22" fillId="0" borderId="0" xfId="0" applyNumberFormat="1" applyFont="1" applyFill="1" applyBorder="1" applyAlignment="1">
      <alignment/>
    </xf>
    <xf numFmtId="196" fontId="22" fillId="0" borderId="0" xfId="61" applyNumberFormat="1" applyFont="1" applyFill="1">
      <alignment/>
      <protection/>
    </xf>
    <xf numFmtId="194" fontId="22" fillId="0" borderId="10" xfId="63" applyNumberFormat="1" applyFont="1" applyFill="1" applyBorder="1" applyAlignment="1">
      <alignment vertical="center"/>
      <protection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 applyBorder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00390625" style="4" customWidth="1"/>
    <col min="2" max="13" width="11.125" style="1" customWidth="1"/>
    <col min="14" max="14" width="11.125" style="8" customWidth="1"/>
    <col min="15" max="19" width="11.125" style="5" customWidth="1"/>
    <col min="20" max="16384" width="9.00390625" style="1" customWidth="1"/>
  </cols>
  <sheetData>
    <row r="1" spans="1:19" ht="12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  <c r="P1" s="18"/>
      <c r="Q1" s="18"/>
      <c r="R1" s="18"/>
      <c r="S1" s="19"/>
    </row>
    <row r="2" spans="1:19" s="2" customFormat="1" ht="13.5">
      <c r="A2" s="26" t="s">
        <v>46</v>
      </c>
      <c r="B2" s="27" t="s">
        <v>47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s="2" customFormat="1" ht="13.5">
      <c r="A3" s="26"/>
      <c r="B3" s="27" t="s">
        <v>0</v>
      </c>
      <c r="C3" s="28"/>
      <c r="D3" s="28"/>
      <c r="E3" s="28"/>
      <c r="F3" s="28"/>
      <c r="G3" s="29"/>
      <c r="H3" s="30" t="s">
        <v>1</v>
      </c>
      <c r="I3" s="28"/>
      <c r="J3" s="28"/>
      <c r="K3" s="28"/>
      <c r="L3" s="28"/>
      <c r="M3" s="28"/>
      <c r="N3" s="31" t="s">
        <v>2</v>
      </c>
      <c r="O3" s="34" t="s">
        <v>3</v>
      </c>
      <c r="P3" s="32" t="s">
        <v>4</v>
      </c>
      <c r="Q3" s="32" t="s">
        <v>5</v>
      </c>
      <c r="R3" s="34" t="s">
        <v>6</v>
      </c>
      <c r="S3" s="34" t="s">
        <v>7</v>
      </c>
    </row>
    <row r="4" spans="1:19" s="2" customFormat="1" ht="12">
      <c r="A4" s="26"/>
      <c r="B4" s="6" t="s">
        <v>8</v>
      </c>
      <c r="C4" s="6" t="s">
        <v>9</v>
      </c>
      <c r="D4" s="6" t="s">
        <v>10</v>
      </c>
      <c r="E4" s="6" t="s">
        <v>15</v>
      </c>
      <c r="F4" s="6" t="s">
        <v>11</v>
      </c>
      <c r="G4" s="6" t="s">
        <v>32</v>
      </c>
      <c r="H4" s="6" t="s">
        <v>12</v>
      </c>
      <c r="I4" s="6" t="s">
        <v>13</v>
      </c>
      <c r="J4" s="6" t="s">
        <v>14</v>
      </c>
      <c r="K4" s="6" t="s">
        <v>16</v>
      </c>
      <c r="L4" s="6" t="s">
        <v>11</v>
      </c>
      <c r="M4" s="9" t="s">
        <v>33</v>
      </c>
      <c r="N4" s="31"/>
      <c r="O4" s="34"/>
      <c r="P4" s="33"/>
      <c r="Q4" s="33"/>
      <c r="R4" s="34"/>
      <c r="S4" s="34"/>
    </row>
    <row r="5" spans="1:19" s="3" customFormat="1" ht="12">
      <c r="A5" s="7" t="s">
        <v>17</v>
      </c>
      <c r="B5" s="13">
        <v>16809</v>
      </c>
      <c r="C5" s="13">
        <v>1026</v>
      </c>
      <c r="D5" s="13">
        <f>SUM(B5:C5)</f>
        <v>17835</v>
      </c>
      <c r="E5" s="20">
        <v>3752</v>
      </c>
      <c r="F5" s="13">
        <v>201</v>
      </c>
      <c r="G5" s="13">
        <f>D5+E5+F5</f>
        <v>21788</v>
      </c>
      <c r="H5" s="13">
        <v>17182</v>
      </c>
      <c r="I5" s="13">
        <v>911</v>
      </c>
      <c r="J5" s="13">
        <f>SUM(H5:I5)</f>
        <v>18093</v>
      </c>
      <c r="K5" s="13">
        <v>5173</v>
      </c>
      <c r="L5" s="13">
        <v>490</v>
      </c>
      <c r="M5" s="21">
        <f>J5+K5+L5</f>
        <v>23756</v>
      </c>
      <c r="N5" s="22">
        <f>G5-M5</f>
        <v>-1968</v>
      </c>
      <c r="O5" s="14">
        <v>-0.3776597377874666</v>
      </c>
      <c r="P5" s="23">
        <f>E5-K5</f>
        <v>-1421</v>
      </c>
      <c r="Q5" s="14">
        <v>-0.27269028831097053</v>
      </c>
      <c r="R5" s="23">
        <f>D5+F5-J5-L5</f>
        <v>-547</v>
      </c>
      <c r="S5" s="14">
        <v>-0.10496944947649604</v>
      </c>
    </row>
    <row r="6" spans="1:19" s="3" customFormat="1" ht="12">
      <c r="A6" s="7" t="s">
        <v>18</v>
      </c>
      <c r="B6" s="13">
        <v>3618</v>
      </c>
      <c r="C6" s="13">
        <v>342</v>
      </c>
      <c r="D6" s="13">
        <f aca="true" t="shared" si="0" ref="D6:D29">SUM(B6:C6)</f>
        <v>3960</v>
      </c>
      <c r="E6" s="20">
        <v>705</v>
      </c>
      <c r="F6" s="13">
        <v>93</v>
      </c>
      <c r="G6" s="13">
        <f aca="true" t="shared" si="1" ref="G6:G29">D6+E6+F6</f>
        <v>4758</v>
      </c>
      <c r="H6" s="13">
        <v>4083</v>
      </c>
      <c r="I6" s="13">
        <v>245</v>
      </c>
      <c r="J6" s="13">
        <f aca="true" t="shared" si="2" ref="J6:J29">SUM(H6:I6)</f>
        <v>4328</v>
      </c>
      <c r="K6" s="13">
        <v>2039</v>
      </c>
      <c r="L6" s="13">
        <v>352</v>
      </c>
      <c r="M6" s="21">
        <f aca="true" t="shared" si="3" ref="M6:M30">J6+K6+L6</f>
        <v>6719</v>
      </c>
      <c r="N6" s="22">
        <f aca="true" t="shared" si="4" ref="N6:N30">G6-M6</f>
        <v>-1961</v>
      </c>
      <c r="O6" s="14">
        <v>-1.343003506465045</v>
      </c>
      <c r="P6" s="23">
        <f aca="true" t="shared" si="5" ref="P6:P29">E6-K6</f>
        <v>-1334</v>
      </c>
      <c r="Q6" s="14">
        <v>-0.913598509752356</v>
      </c>
      <c r="R6" s="23">
        <f aca="true" t="shared" si="6" ref="R6:R29">D6+F6-J6-L6</f>
        <v>-627</v>
      </c>
      <c r="S6" s="14">
        <v>-0.429404996712689</v>
      </c>
    </row>
    <row r="7" spans="1:19" s="3" customFormat="1" ht="12">
      <c r="A7" s="7" t="s">
        <v>19</v>
      </c>
      <c r="B7" s="13">
        <v>4499</v>
      </c>
      <c r="C7" s="13">
        <v>287</v>
      </c>
      <c r="D7" s="13">
        <f t="shared" si="0"/>
        <v>4786</v>
      </c>
      <c r="E7" s="20">
        <v>819</v>
      </c>
      <c r="F7" s="13">
        <v>65</v>
      </c>
      <c r="G7" s="13">
        <f t="shared" si="1"/>
        <v>5670</v>
      </c>
      <c r="H7" s="13">
        <v>4412</v>
      </c>
      <c r="I7" s="13">
        <v>254</v>
      </c>
      <c r="J7" s="13">
        <f t="shared" si="2"/>
        <v>4666</v>
      </c>
      <c r="K7" s="13">
        <v>2068</v>
      </c>
      <c r="L7" s="13">
        <v>403</v>
      </c>
      <c r="M7" s="21">
        <f t="shared" si="3"/>
        <v>7137</v>
      </c>
      <c r="N7" s="22">
        <f>G7-M7</f>
        <v>-1467</v>
      </c>
      <c r="O7" s="14">
        <v>-0.9261539044300082</v>
      </c>
      <c r="P7" s="23">
        <f t="shared" si="5"/>
        <v>-1249</v>
      </c>
      <c r="Q7" s="14">
        <v>-0.7885250351963736</v>
      </c>
      <c r="R7" s="23">
        <f t="shared" si="6"/>
        <v>-218</v>
      </c>
      <c r="S7" s="14">
        <v>-0.1376288692336345</v>
      </c>
    </row>
    <row r="8" spans="1:19" s="3" customFormat="1" ht="12">
      <c r="A8" s="7" t="s">
        <v>20</v>
      </c>
      <c r="B8" s="13">
        <v>2985</v>
      </c>
      <c r="C8" s="13">
        <v>152</v>
      </c>
      <c r="D8" s="13">
        <f t="shared" si="0"/>
        <v>3137</v>
      </c>
      <c r="E8" s="20">
        <v>684</v>
      </c>
      <c r="F8" s="13">
        <v>38</v>
      </c>
      <c r="G8" s="13">
        <f t="shared" si="1"/>
        <v>3859</v>
      </c>
      <c r="H8" s="13">
        <v>3076</v>
      </c>
      <c r="I8" s="13">
        <v>159</v>
      </c>
      <c r="J8" s="13">
        <f t="shared" si="2"/>
        <v>3235</v>
      </c>
      <c r="K8" s="13">
        <v>1590</v>
      </c>
      <c r="L8" s="13">
        <v>153</v>
      </c>
      <c r="M8" s="21">
        <f t="shared" si="3"/>
        <v>4978</v>
      </c>
      <c r="N8" s="22">
        <f t="shared" si="4"/>
        <v>-1119</v>
      </c>
      <c r="O8" s="14">
        <v>-0.9534927316416435</v>
      </c>
      <c r="P8" s="23">
        <f t="shared" si="5"/>
        <v>-906</v>
      </c>
      <c r="Q8" s="14">
        <v>-0.7719967961280867</v>
      </c>
      <c r="R8" s="23">
        <f t="shared" si="6"/>
        <v>-213</v>
      </c>
      <c r="S8" s="14">
        <v>-0.1814959355135568</v>
      </c>
    </row>
    <row r="9" spans="1:19" s="3" customFormat="1" ht="12">
      <c r="A9" s="7" t="s">
        <v>21</v>
      </c>
      <c r="B9" s="13">
        <v>2124</v>
      </c>
      <c r="C9" s="13">
        <v>82</v>
      </c>
      <c r="D9" s="13">
        <f t="shared" si="0"/>
        <v>2206</v>
      </c>
      <c r="E9" s="20">
        <v>529</v>
      </c>
      <c r="F9" s="13">
        <v>23</v>
      </c>
      <c r="G9" s="13">
        <f t="shared" si="1"/>
        <v>2758</v>
      </c>
      <c r="H9" s="13">
        <v>2130</v>
      </c>
      <c r="I9" s="13">
        <v>89</v>
      </c>
      <c r="J9" s="13">
        <f t="shared" si="2"/>
        <v>2219</v>
      </c>
      <c r="K9" s="13">
        <v>1222</v>
      </c>
      <c r="L9" s="13">
        <v>70</v>
      </c>
      <c r="M9" s="21">
        <f t="shared" si="3"/>
        <v>3511</v>
      </c>
      <c r="N9" s="22">
        <f t="shared" si="4"/>
        <v>-753</v>
      </c>
      <c r="O9" s="14">
        <v>-0.7816068092173553</v>
      </c>
      <c r="P9" s="23">
        <f t="shared" si="5"/>
        <v>-693</v>
      </c>
      <c r="Q9" s="14">
        <v>-0.7193273821880839</v>
      </c>
      <c r="R9" s="23">
        <f t="shared" si="6"/>
        <v>-60</v>
      </c>
      <c r="S9" s="14">
        <v>-0.062279427029271334</v>
      </c>
    </row>
    <row r="10" spans="1:19" s="3" customFormat="1" ht="12">
      <c r="A10" s="7" t="s">
        <v>22</v>
      </c>
      <c r="B10" s="13">
        <v>1809</v>
      </c>
      <c r="C10" s="13">
        <v>66</v>
      </c>
      <c r="D10" s="13">
        <f t="shared" si="0"/>
        <v>1875</v>
      </c>
      <c r="E10" s="20">
        <v>353</v>
      </c>
      <c r="F10" s="13">
        <v>6</v>
      </c>
      <c r="G10" s="13">
        <f t="shared" si="1"/>
        <v>2234</v>
      </c>
      <c r="H10" s="13">
        <v>2218</v>
      </c>
      <c r="I10" s="13">
        <v>76</v>
      </c>
      <c r="J10" s="13">
        <f t="shared" si="2"/>
        <v>2294</v>
      </c>
      <c r="K10" s="13">
        <v>1279</v>
      </c>
      <c r="L10" s="13">
        <v>45</v>
      </c>
      <c r="M10" s="21">
        <f t="shared" si="3"/>
        <v>3618</v>
      </c>
      <c r="N10" s="22">
        <f t="shared" si="4"/>
        <v>-1384</v>
      </c>
      <c r="O10" s="14">
        <v>-1.7263746133120448</v>
      </c>
      <c r="P10" s="23">
        <f t="shared" si="5"/>
        <v>-926</v>
      </c>
      <c r="Q10" s="14">
        <v>-1.1550743438778563</v>
      </c>
      <c r="R10" s="23">
        <f t="shared" si="6"/>
        <v>-458</v>
      </c>
      <c r="S10" s="14">
        <v>-0.5713002694341882</v>
      </c>
    </row>
    <row r="11" spans="1:19" s="3" customFormat="1" ht="12">
      <c r="A11" s="7" t="s">
        <v>23</v>
      </c>
      <c r="B11" s="13">
        <v>7102</v>
      </c>
      <c r="C11" s="13">
        <v>949</v>
      </c>
      <c r="D11" s="13">
        <f t="shared" si="0"/>
        <v>8051</v>
      </c>
      <c r="E11" s="20">
        <v>1174</v>
      </c>
      <c r="F11" s="13">
        <v>80</v>
      </c>
      <c r="G11" s="13">
        <f t="shared" si="1"/>
        <v>9305</v>
      </c>
      <c r="H11" s="13">
        <v>7180</v>
      </c>
      <c r="I11" s="13">
        <v>276</v>
      </c>
      <c r="J11" s="13">
        <f t="shared" si="2"/>
        <v>7456</v>
      </c>
      <c r="K11" s="13">
        <v>1608</v>
      </c>
      <c r="L11" s="13">
        <v>477</v>
      </c>
      <c r="M11" s="21">
        <f t="shared" si="3"/>
        <v>9541</v>
      </c>
      <c r="N11" s="22">
        <f t="shared" si="4"/>
        <v>-236</v>
      </c>
      <c r="O11" s="14">
        <v>-0.14056990374535405</v>
      </c>
      <c r="P11" s="23">
        <f t="shared" si="5"/>
        <v>-434</v>
      </c>
      <c r="Q11" s="14">
        <v>-0.25850567044696465</v>
      </c>
      <c r="R11" s="23">
        <f t="shared" si="6"/>
        <v>198</v>
      </c>
      <c r="S11" s="14">
        <v>0.1179357667016106</v>
      </c>
    </row>
    <row r="12" spans="1:19" s="3" customFormat="1" ht="12">
      <c r="A12" s="7" t="s">
        <v>24</v>
      </c>
      <c r="B12" s="13">
        <v>2393</v>
      </c>
      <c r="C12" s="13">
        <v>134</v>
      </c>
      <c r="D12" s="13">
        <f t="shared" si="0"/>
        <v>2527</v>
      </c>
      <c r="E12" s="20">
        <v>521</v>
      </c>
      <c r="F12" s="13">
        <v>8</v>
      </c>
      <c r="G12" s="13">
        <f t="shared" si="1"/>
        <v>3056</v>
      </c>
      <c r="H12" s="13">
        <v>2141</v>
      </c>
      <c r="I12" s="13">
        <v>169</v>
      </c>
      <c r="J12" s="13">
        <f t="shared" si="2"/>
        <v>2310</v>
      </c>
      <c r="K12" s="13">
        <v>869</v>
      </c>
      <c r="L12" s="13">
        <v>114</v>
      </c>
      <c r="M12" s="21">
        <f t="shared" si="3"/>
        <v>3293</v>
      </c>
      <c r="N12" s="22">
        <f t="shared" si="4"/>
        <v>-237</v>
      </c>
      <c r="O12" s="14">
        <v>-0.296728474665398</v>
      </c>
      <c r="P12" s="23">
        <f t="shared" si="5"/>
        <v>-348</v>
      </c>
      <c r="Q12" s="14">
        <v>-0.43570257039476157</v>
      </c>
      <c r="R12" s="23">
        <f t="shared" si="6"/>
        <v>111</v>
      </c>
      <c r="S12" s="14">
        <v>0.13897409572936362</v>
      </c>
    </row>
    <row r="13" spans="1:19" s="3" customFormat="1" ht="12">
      <c r="A13" s="7" t="s">
        <v>25</v>
      </c>
      <c r="B13" s="13">
        <v>2406</v>
      </c>
      <c r="C13" s="13">
        <v>52</v>
      </c>
      <c r="D13" s="13">
        <f t="shared" si="0"/>
        <v>2458</v>
      </c>
      <c r="E13" s="20">
        <v>413</v>
      </c>
      <c r="F13" s="13">
        <v>16</v>
      </c>
      <c r="G13" s="13">
        <f t="shared" si="1"/>
        <v>2887</v>
      </c>
      <c r="H13" s="13">
        <v>2215</v>
      </c>
      <c r="I13" s="13">
        <v>50</v>
      </c>
      <c r="J13" s="13">
        <f t="shared" si="2"/>
        <v>2265</v>
      </c>
      <c r="K13" s="13">
        <v>860</v>
      </c>
      <c r="L13" s="13">
        <v>50</v>
      </c>
      <c r="M13" s="21">
        <f t="shared" si="3"/>
        <v>3175</v>
      </c>
      <c r="N13" s="22">
        <f t="shared" si="4"/>
        <v>-288</v>
      </c>
      <c r="O13" s="14">
        <v>-0.4086149655231123</v>
      </c>
      <c r="P13" s="23">
        <f t="shared" si="5"/>
        <v>-447</v>
      </c>
      <c r="Q13" s="14">
        <v>-0.6342044777389971</v>
      </c>
      <c r="R13" s="23">
        <f t="shared" si="6"/>
        <v>159</v>
      </c>
      <c r="S13" s="14">
        <v>0.22558951221588489</v>
      </c>
    </row>
    <row r="14" spans="1:19" s="3" customFormat="1" ht="12">
      <c r="A14" s="7" t="s">
        <v>26</v>
      </c>
      <c r="B14" s="13">
        <v>845</v>
      </c>
      <c r="C14" s="13">
        <v>30</v>
      </c>
      <c r="D14" s="13">
        <f t="shared" si="0"/>
        <v>875</v>
      </c>
      <c r="E14" s="20">
        <v>129</v>
      </c>
      <c r="F14" s="13">
        <v>21</v>
      </c>
      <c r="G14" s="13">
        <f t="shared" si="1"/>
        <v>1025</v>
      </c>
      <c r="H14" s="13">
        <v>922</v>
      </c>
      <c r="I14" s="13">
        <v>24</v>
      </c>
      <c r="J14" s="13">
        <f t="shared" si="2"/>
        <v>946</v>
      </c>
      <c r="K14" s="13">
        <v>417</v>
      </c>
      <c r="L14" s="13">
        <v>8</v>
      </c>
      <c r="M14" s="21">
        <f t="shared" si="3"/>
        <v>1371</v>
      </c>
      <c r="N14" s="22">
        <f t="shared" si="4"/>
        <v>-346</v>
      </c>
      <c r="O14" s="14">
        <v>-1.0908288407579054</v>
      </c>
      <c r="P14" s="23">
        <f t="shared" si="5"/>
        <v>-288</v>
      </c>
      <c r="Q14" s="14">
        <v>-0.9079731391279674</v>
      </c>
      <c r="R14" s="23">
        <f t="shared" si="6"/>
        <v>-58</v>
      </c>
      <c r="S14" s="14">
        <v>-0.1828557016299379</v>
      </c>
    </row>
    <row r="15" spans="1:19" s="3" customFormat="1" ht="12">
      <c r="A15" s="7" t="s">
        <v>27</v>
      </c>
      <c r="B15" s="13">
        <v>3910</v>
      </c>
      <c r="C15" s="13">
        <v>146</v>
      </c>
      <c r="D15" s="13">
        <f t="shared" si="0"/>
        <v>4056</v>
      </c>
      <c r="E15" s="20">
        <v>690</v>
      </c>
      <c r="F15" s="13">
        <v>24</v>
      </c>
      <c r="G15" s="13">
        <f t="shared" si="1"/>
        <v>4770</v>
      </c>
      <c r="H15" s="13">
        <v>3391</v>
      </c>
      <c r="I15" s="13">
        <v>188</v>
      </c>
      <c r="J15" s="13">
        <f t="shared" si="2"/>
        <v>3579</v>
      </c>
      <c r="K15" s="13">
        <v>1228</v>
      </c>
      <c r="L15" s="13">
        <v>101</v>
      </c>
      <c r="M15" s="21">
        <f t="shared" si="3"/>
        <v>4908</v>
      </c>
      <c r="N15" s="22">
        <f t="shared" si="4"/>
        <v>-138</v>
      </c>
      <c r="O15" s="14">
        <v>-0.11780473438447027</v>
      </c>
      <c r="P15" s="23">
        <f t="shared" si="5"/>
        <v>-538</v>
      </c>
      <c r="Q15" s="14">
        <v>-0.45926773260032605</v>
      </c>
      <c r="R15" s="23">
        <f t="shared" si="6"/>
        <v>400</v>
      </c>
      <c r="S15" s="14">
        <v>0.3414629982158558</v>
      </c>
    </row>
    <row r="16" spans="1:19" s="3" customFormat="1" ht="12">
      <c r="A16" s="7" t="s">
        <v>28</v>
      </c>
      <c r="B16" s="13">
        <v>1392</v>
      </c>
      <c r="C16" s="13">
        <v>66</v>
      </c>
      <c r="D16" s="13">
        <f t="shared" si="0"/>
        <v>1458</v>
      </c>
      <c r="E16" s="20">
        <v>297</v>
      </c>
      <c r="F16" s="13">
        <v>20</v>
      </c>
      <c r="G16" s="13">
        <f t="shared" si="1"/>
        <v>1775</v>
      </c>
      <c r="H16" s="13">
        <v>1509</v>
      </c>
      <c r="I16" s="13">
        <v>66</v>
      </c>
      <c r="J16" s="13">
        <f t="shared" si="2"/>
        <v>1575</v>
      </c>
      <c r="K16" s="13">
        <v>478</v>
      </c>
      <c r="L16" s="13">
        <v>45</v>
      </c>
      <c r="M16" s="21">
        <f t="shared" si="3"/>
        <v>2098</v>
      </c>
      <c r="N16" s="22">
        <f t="shared" si="4"/>
        <v>-323</v>
      </c>
      <c r="O16" s="14">
        <v>-0.7286426492815087</v>
      </c>
      <c r="P16" s="23">
        <f t="shared" si="5"/>
        <v>-181</v>
      </c>
      <c r="Q16" s="14">
        <v>-0.4083105867490808</v>
      </c>
      <c r="R16" s="23">
        <f t="shared" si="6"/>
        <v>-142</v>
      </c>
      <c r="S16" s="14">
        <v>-0.32033206253242796</v>
      </c>
    </row>
    <row r="17" spans="1:19" s="3" customFormat="1" ht="12">
      <c r="A17" s="7" t="s">
        <v>29</v>
      </c>
      <c r="B17" s="13">
        <v>518</v>
      </c>
      <c r="C17" s="13">
        <v>18</v>
      </c>
      <c r="D17" s="13">
        <f t="shared" si="0"/>
        <v>536</v>
      </c>
      <c r="E17" s="20">
        <v>90</v>
      </c>
      <c r="F17" s="13">
        <v>17</v>
      </c>
      <c r="G17" s="13">
        <f t="shared" si="1"/>
        <v>643</v>
      </c>
      <c r="H17" s="13">
        <v>624</v>
      </c>
      <c r="I17" s="13">
        <v>26</v>
      </c>
      <c r="J17" s="13">
        <f t="shared" si="2"/>
        <v>650</v>
      </c>
      <c r="K17" s="13">
        <v>415</v>
      </c>
      <c r="L17" s="13">
        <v>15</v>
      </c>
      <c r="M17" s="21">
        <f t="shared" si="3"/>
        <v>1080</v>
      </c>
      <c r="N17" s="22">
        <f t="shared" si="4"/>
        <v>-437</v>
      </c>
      <c r="O17" s="14">
        <v>-1.7092345601752257</v>
      </c>
      <c r="P17" s="23">
        <f t="shared" si="5"/>
        <v>-325</v>
      </c>
      <c r="Q17" s="14">
        <v>-1.2711698674072045</v>
      </c>
      <c r="R17" s="23">
        <f t="shared" si="6"/>
        <v>-112</v>
      </c>
      <c r="S17" s="14">
        <v>-0.43806469276802124</v>
      </c>
    </row>
    <row r="18" spans="1:19" s="3" customFormat="1" ht="12">
      <c r="A18" s="7" t="s">
        <v>30</v>
      </c>
      <c r="B18" s="13">
        <v>2486</v>
      </c>
      <c r="C18" s="13">
        <v>80</v>
      </c>
      <c r="D18" s="13">
        <f t="shared" si="0"/>
        <v>2566</v>
      </c>
      <c r="E18" s="20">
        <v>415</v>
      </c>
      <c r="F18" s="13">
        <v>2</v>
      </c>
      <c r="G18" s="13">
        <f t="shared" si="1"/>
        <v>2983</v>
      </c>
      <c r="H18" s="13">
        <v>2208</v>
      </c>
      <c r="I18" s="13">
        <v>79</v>
      </c>
      <c r="J18" s="13">
        <f t="shared" si="2"/>
        <v>2287</v>
      </c>
      <c r="K18" s="13">
        <v>600</v>
      </c>
      <c r="L18" s="13">
        <v>57</v>
      </c>
      <c r="M18" s="21">
        <f t="shared" si="3"/>
        <v>2944</v>
      </c>
      <c r="N18" s="22">
        <f t="shared" si="4"/>
        <v>39</v>
      </c>
      <c r="O18" s="14">
        <v>0.06482389508501904</v>
      </c>
      <c r="P18" s="23">
        <f t="shared" si="5"/>
        <v>-185</v>
      </c>
      <c r="Q18" s="14">
        <v>-0.3074979638648339</v>
      </c>
      <c r="R18" s="23">
        <f t="shared" si="6"/>
        <v>224</v>
      </c>
      <c r="S18" s="14">
        <v>0.37232185894985287</v>
      </c>
    </row>
    <row r="19" spans="1:19" s="3" customFormat="1" ht="12">
      <c r="A19" s="7" t="s">
        <v>34</v>
      </c>
      <c r="B19" s="13">
        <v>1196</v>
      </c>
      <c r="C19" s="13">
        <v>35</v>
      </c>
      <c r="D19" s="13">
        <f t="shared" si="0"/>
        <v>1231</v>
      </c>
      <c r="E19" s="20">
        <v>209</v>
      </c>
      <c r="F19" s="13">
        <v>4</v>
      </c>
      <c r="G19" s="13">
        <f t="shared" si="1"/>
        <v>1444</v>
      </c>
      <c r="H19" s="13">
        <v>1187</v>
      </c>
      <c r="I19" s="13">
        <v>38</v>
      </c>
      <c r="J19" s="13">
        <f t="shared" si="2"/>
        <v>1225</v>
      </c>
      <c r="K19" s="13">
        <v>295</v>
      </c>
      <c r="L19" s="13">
        <v>32</v>
      </c>
      <c r="M19" s="21">
        <f t="shared" si="3"/>
        <v>1552</v>
      </c>
      <c r="N19" s="22">
        <f t="shared" si="4"/>
        <v>-108</v>
      </c>
      <c r="O19" s="14">
        <v>-0.3452133610356401</v>
      </c>
      <c r="P19" s="23">
        <f t="shared" si="5"/>
        <v>-86</v>
      </c>
      <c r="Q19" s="14">
        <v>-0.27489212082467634</v>
      </c>
      <c r="R19" s="23">
        <f t="shared" si="6"/>
        <v>-22</v>
      </c>
      <c r="S19" s="14">
        <v>-0.07032124021096373</v>
      </c>
    </row>
    <row r="20" spans="1:19" s="3" customFormat="1" ht="12">
      <c r="A20" s="7" t="s">
        <v>35</v>
      </c>
      <c r="B20" s="13">
        <v>492</v>
      </c>
      <c r="C20" s="13">
        <v>10</v>
      </c>
      <c r="D20" s="13">
        <f t="shared" si="0"/>
        <v>502</v>
      </c>
      <c r="E20" s="20">
        <v>98</v>
      </c>
      <c r="F20" s="13">
        <v>6</v>
      </c>
      <c r="G20" s="13">
        <f t="shared" si="1"/>
        <v>606</v>
      </c>
      <c r="H20" s="13">
        <v>643</v>
      </c>
      <c r="I20" s="13">
        <v>11</v>
      </c>
      <c r="J20" s="13">
        <f t="shared" si="2"/>
        <v>654</v>
      </c>
      <c r="K20" s="13">
        <v>277</v>
      </c>
      <c r="L20" s="13">
        <v>9</v>
      </c>
      <c r="M20" s="21">
        <f t="shared" si="3"/>
        <v>940</v>
      </c>
      <c r="N20" s="22">
        <f t="shared" si="4"/>
        <v>-334</v>
      </c>
      <c r="O20" s="14">
        <v>-1.482467820683533</v>
      </c>
      <c r="P20" s="23">
        <f t="shared" si="5"/>
        <v>-179</v>
      </c>
      <c r="Q20" s="14">
        <v>-0.7944962272525521</v>
      </c>
      <c r="R20" s="23">
        <f t="shared" si="6"/>
        <v>-155</v>
      </c>
      <c r="S20" s="14">
        <v>-0.6879715934309809</v>
      </c>
    </row>
    <row r="21" spans="1:19" s="3" customFormat="1" ht="12">
      <c r="A21" s="7" t="s">
        <v>36</v>
      </c>
      <c r="B21" s="13">
        <v>225</v>
      </c>
      <c r="C21" s="13">
        <v>8</v>
      </c>
      <c r="D21" s="13">
        <f t="shared" si="0"/>
        <v>233</v>
      </c>
      <c r="E21" s="20">
        <v>32</v>
      </c>
      <c r="F21" s="13">
        <v>5</v>
      </c>
      <c r="G21" s="13">
        <f t="shared" si="1"/>
        <v>270</v>
      </c>
      <c r="H21" s="13">
        <v>313</v>
      </c>
      <c r="I21" s="13">
        <v>5</v>
      </c>
      <c r="J21" s="13">
        <f t="shared" si="2"/>
        <v>318</v>
      </c>
      <c r="K21" s="13">
        <v>239</v>
      </c>
      <c r="L21" s="13">
        <v>7</v>
      </c>
      <c r="M21" s="21">
        <f t="shared" si="3"/>
        <v>564</v>
      </c>
      <c r="N21" s="22">
        <f t="shared" si="4"/>
        <v>-294</v>
      </c>
      <c r="O21" s="14">
        <v>-2.357280307889673</v>
      </c>
      <c r="P21" s="23">
        <f t="shared" si="5"/>
        <v>-207</v>
      </c>
      <c r="Q21" s="14">
        <v>-1.6597177677998718</v>
      </c>
      <c r="R21" s="23">
        <f t="shared" si="6"/>
        <v>-87</v>
      </c>
      <c r="S21" s="14">
        <v>-0.6975625400898012</v>
      </c>
    </row>
    <row r="22" spans="1:19" s="3" customFormat="1" ht="12">
      <c r="A22" s="7" t="s">
        <v>37</v>
      </c>
      <c r="B22" s="13">
        <v>340</v>
      </c>
      <c r="C22" s="13">
        <v>5</v>
      </c>
      <c r="D22" s="13">
        <f t="shared" si="0"/>
        <v>345</v>
      </c>
      <c r="E22" s="20">
        <v>47</v>
      </c>
      <c r="F22" s="13">
        <v>7</v>
      </c>
      <c r="G22" s="13">
        <f t="shared" si="1"/>
        <v>399</v>
      </c>
      <c r="H22" s="13">
        <v>413</v>
      </c>
      <c r="I22" s="13">
        <v>20</v>
      </c>
      <c r="J22" s="13">
        <f t="shared" si="2"/>
        <v>433</v>
      </c>
      <c r="K22" s="13">
        <v>135</v>
      </c>
      <c r="L22" s="13">
        <v>16</v>
      </c>
      <c r="M22" s="21">
        <f t="shared" si="3"/>
        <v>584</v>
      </c>
      <c r="N22" s="22">
        <f t="shared" si="4"/>
        <v>-185</v>
      </c>
      <c r="O22" s="14">
        <v>-1.5834973893691688</v>
      </c>
      <c r="P22" s="23">
        <f t="shared" si="5"/>
        <v>-88</v>
      </c>
      <c r="Q22" s="14">
        <v>-0.7532311906188479</v>
      </c>
      <c r="R22" s="23">
        <f t="shared" si="6"/>
        <v>-97</v>
      </c>
      <c r="S22" s="14">
        <v>-0.830266198750321</v>
      </c>
    </row>
    <row r="23" spans="1:19" s="3" customFormat="1" ht="12">
      <c r="A23" s="7" t="s">
        <v>38</v>
      </c>
      <c r="B23" s="13">
        <v>506</v>
      </c>
      <c r="C23" s="13">
        <v>24</v>
      </c>
      <c r="D23" s="13">
        <f t="shared" si="0"/>
        <v>530</v>
      </c>
      <c r="E23" s="20">
        <v>106</v>
      </c>
      <c r="F23" s="13">
        <v>8</v>
      </c>
      <c r="G23" s="13">
        <f t="shared" si="1"/>
        <v>644</v>
      </c>
      <c r="H23" s="13">
        <v>389</v>
      </c>
      <c r="I23" s="13">
        <v>11</v>
      </c>
      <c r="J23" s="13">
        <f t="shared" si="2"/>
        <v>400</v>
      </c>
      <c r="K23" s="13">
        <v>190</v>
      </c>
      <c r="L23" s="13">
        <v>15</v>
      </c>
      <c r="M23" s="21">
        <f t="shared" si="3"/>
        <v>605</v>
      </c>
      <c r="N23" s="22">
        <f t="shared" si="4"/>
        <v>39</v>
      </c>
      <c r="O23" s="14">
        <v>0.24980784012298232</v>
      </c>
      <c r="P23" s="23">
        <f t="shared" si="5"/>
        <v>-84</v>
      </c>
      <c r="Q23" s="14">
        <v>-0.5380476556495004</v>
      </c>
      <c r="R23" s="23">
        <f t="shared" si="6"/>
        <v>123</v>
      </c>
      <c r="S23" s="14">
        <v>0.7878554957724828</v>
      </c>
    </row>
    <row r="24" spans="1:19" s="3" customFormat="1" ht="12">
      <c r="A24" s="7" t="s">
        <v>39</v>
      </c>
      <c r="B24" s="13">
        <v>1121</v>
      </c>
      <c r="C24" s="13">
        <v>58</v>
      </c>
      <c r="D24" s="13">
        <f t="shared" si="0"/>
        <v>1179</v>
      </c>
      <c r="E24" s="20">
        <v>204</v>
      </c>
      <c r="F24" s="13">
        <v>16</v>
      </c>
      <c r="G24" s="13">
        <f t="shared" si="1"/>
        <v>1399</v>
      </c>
      <c r="H24" s="13">
        <v>1164</v>
      </c>
      <c r="I24" s="13">
        <v>43</v>
      </c>
      <c r="J24" s="13">
        <f t="shared" si="2"/>
        <v>1207</v>
      </c>
      <c r="K24" s="13">
        <v>430</v>
      </c>
      <c r="L24" s="13">
        <v>27</v>
      </c>
      <c r="M24" s="21">
        <f t="shared" si="3"/>
        <v>1664</v>
      </c>
      <c r="N24" s="22">
        <f t="shared" si="4"/>
        <v>-265</v>
      </c>
      <c r="O24" s="14">
        <v>-0.6778187026805812</v>
      </c>
      <c r="P24" s="23">
        <f t="shared" si="5"/>
        <v>-226</v>
      </c>
      <c r="Q24" s="14">
        <v>-0.5780642520974013</v>
      </c>
      <c r="R24" s="23">
        <f t="shared" si="6"/>
        <v>-39</v>
      </c>
      <c r="S24" s="14">
        <v>-0.09975445058317987</v>
      </c>
    </row>
    <row r="25" spans="1:19" s="3" customFormat="1" ht="12">
      <c r="A25" s="7" t="s">
        <v>40</v>
      </c>
      <c r="B25" s="13">
        <v>787</v>
      </c>
      <c r="C25" s="13">
        <v>58</v>
      </c>
      <c r="D25" s="13">
        <f t="shared" si="0"/>
        <v>845</v>
      </c>
      <c r="E25" s="20">
        <v>126</v>
      </c>
      <c r="F25" s="13">
        <v>9</v>
      </c>
      <c r="G25" s="13">
        <f t="shared" si="1"/>
        <v>980</v>
      </c>
      <c r="H25" s="13">
        <v>839</v>
      </c>
      <c r="I25" s="13">
        <v>32</v>
      </c>
      <c r="J25" s="13">
        <f t="shared" si="2"/>
        <v>871</v>
      </c>
      <c r="K25" s="13">
        <v>287</v>
      </c>
      <c r="L25" s="13">
        <v>14</v>
      </c>
      <c r="M25" s="21">
        <f t="shared" si="3"/>
        <v>1172</v>
      </c>
      <c r="N25" s="22">
        <f t="shared" si="4"/>
        <v>-192</v>
      </c>
      <c r="O25" s="14">
        <v>-0.7530297682080245</v>
      </c>
      <c r="P25" s="23">
        <f t="shared" si="5"/>
        <v>-161</v>
      </c>
      <c r="Q25" s="14">
        <v>-0.6314468368827706</v>
      </c>
      <c r="R25" s="23">
        <f t="shared" si="6"/>
        <v>-31</v>
      </c>
      <c r="S25" s="14">
        <v>-0.12158293132525394</v>
      </c>
    </row>
    <row r="26" spans="1:19" s="3" customFormat="1" ht="12">
      <c r="A26" s="7" t="s">
        <v>41</v>
      </c>
      <c r="B26" s="13">
        <v>169</v>
      </c>
      <c r="C26" s="13">
        <v>2</v>
      </c>
      <c r="D26" s="13">
        <f t="shared" si="0"/>
        <v>171</v>
      </c>
      <c r="E26" s="20">
        <v>29</v>
      </c>
      <c r="F26" s="13">
        <v>12</v>
      </c>
      <c r="G26" s="13">
        <f t="shared" si="1"/>
        <v>212</v>
      </c>
      <c r="H26" s="13">
        <v>271</v>
      </c>
      <c r="I26" s="13">
        <v>1</v>
      </c>
      <c r="J26" s="13">
        <f t="shared" si="2"/>
        <v>272</v>
      </c>
      <c r="K26" s="13">
        <v>187</v>
      </c>
      <c r="L26" s="13">
        <v>0</v>
      </c>
      <c r="M26" s="21">
        <f t="shared" si="3"/>
        <v>459</v>
      </c>
      <c r="N26" s="22">
        <f t="shared" si="4"/>
        <v>-247</v>
      </c>
      <c r="O26" s="14">
        <v>-2.28619029988893</v>
      </c>
      <c r="P26" s="23">
        <f t="shared" si="5"/>
        <v>-158</v>
      </c>
      <c r="Q26" s="14">
        <v>-1.462421325435024</v>
      </c>
      <c r="R26" s="23">
        <f t="shared" si="6"/>
        <v>-89</v>
      </c>
      <c r="S26" s="14">
        <v>-0.823768974453906</v>
      </c>
    </row>
    <row r="27" spans="1:19" s="3" customFormat="1" ht="12">
      <c r="A27" s="7" t="s">
        <v>42</v>
      </c>
      <c r="B27" s="13">
        <v>1273</v>
      </c>
      <c r="C27" s="13">
        <v>97</v>
      </c>
      <c r="D27" s="13">
        <f t="shared" si="0"/>
        <v>1370</v>
      </c>
      <c r="E27" s="20">
        <v>218</v>
      </c>
      <c r="F27" s="13">
        <v>4</v>
      </c>
      <c r="G27" s="13">
        <f t="shared" si="1"/>
        <v>1592</v>
      </c>
      <c r="H27" s="13">
        <v>1310</v>
      </c>
      <c r="I27" s="13">
        <v>60</v>
      </c>
      <c r="J27" s="13">
        <f t="shared" si="2"/>
        <v>1370</v>
      </c>
      <c r="K27" s="13">
        <v>285</v>
      </c>
      <c r="L27" s="13">
        <v>11</v>
      </c>
      <c r="M27" s="21">
        <f t="shared" si="3"/>
        <v>1666</v>
      </c>
      <c r="N27" s="22">
        <f t="shared" si="4"/>
        <v>-74</v>
      </c>
      <c r="O27" s="14">
        <v>-0.25149537792278415</v>
      </c>
      <c r="P27" s="23">
        <f t="shared" si="5"/>
        <v>-67</v>
      </c>
      <c r="Q27" s="14">
        <v>-0.227705274605764</v>
      </c>
      <c r="R27" s="23">
        <f t="shared" si="6"/>
        <v>-7</v>
      </c>
      <c r="S27" s="14">
        <v>-0.023790103317020122</v>
      </c>
    </row>
    <row r="28" spans="1:19" s="3" customFormat="1" ht="12">
      <c r="A28" s="7" t="s">
        <v>43</v>
      </c>
      <c r="B28" s="13">
        <v>878</v>
      </c>
      <c r="C28" s="13">
        <v>34</v>
      </c>
      <c r="D28" s="13">
        <f t="shared" si="0"/>
        <v>912</v>
      </c>
      <c r="E28" s="20">
        <v>85</v>
      </c>
      <c r="F28" s="13">
        <v>9</v>
      </c>
      <c r="G28" s="13">
        <f t="shared" si="1"/>
        <v>1006</v>
      </c>
      <c r="H28" s="13">
        <v>801</v>
      </c>
      <c r="I28" s="13">
        <v>32</v>
      </c>
      <c r="J28" s="13">
        <f t="shared" si="2"/>
        <v>833</v>
      </c>
      <c r="K28" s="13">
        <v>368</v>
      </c>
      <c r="L28" s="13">
        <v>23</v>
      </c>
      <c r="M28" s="21">
        <f t="shared" si="3"/>
        <v>1224</v>
      </c>
      <c r="N28" s="22">
        <f t="shared" si="4"/>
        <v>-218</v>
      </c>
      <c r="O28" s="14">
        <v>-0.8805946033284859</v>
      </c>
      <c r="P28" s="23">
        <f t="shared" si="5"/>
        <v>-283</v>
      </c>
      <c r="Q28" s="14">
        <v>-1.1431572144126676</v>
      </c>
      <c r="R28" s="23">
        <f t="shared" si="6"/>
        <v>65</v>
      </c>
      <c r="S28" s="14">
        <v>0.2625626110841816</v>
      </c>
    </row>
    <row r="29" spans="1:19" s="3" customFormat="1" ht="12">
      <c r="A29" s="7" t="s">
        <v>44</v>
      </c>
      <c r="B29" s="13">
        <v>285</v>
      </c>
      <c r="C29" s="13">
        <v>9</v>
      </c>
      <c r="D29" s="13">
        <f t="shared" si="0"/>
        <v>294</v>
      </c>
      <c r="E29" s="20">
        <v>46</v>
      </c>
      <c r="F29" s="13">
        <v>10</v>
      </c>
      <c r="G29" s="13">
        <f t="shared" si="1"/>
        <v>350</v>
      </c>
      <c r="H29" s="13">
        <v>460</v>
      </c>
      <c r="I29" s="13">
        <v>9</v>
      </c>
      <c r="J29" s="13">
        <f t="shared" si="2"/>
        <v>469</v>
      </c>
      <c r="K29" s="13">
        <v>285</v>
      </c>
      <c r="L29" s="13">
        <v>8</v>
      </c>
      <c r="M29" s="21">
        <f t="shared" si="3"/>
        <v>762</v>
      </c>
      <c r="N29" s="22">
        <f t="shared" si="4"/>
        <v>-412</v>
      </c>
      <c r="O29" s="14">
        <v>-2.6245381577270988</v>
      </c>
      <c r="P29" s="23">
        <f t="shared" si="5"/>
        <v>-239</v>
      </c>
      <c r="Q29" s="14">
        <v>-1.5224869410115938</v>
      </c>
      <c r="R29" s="23">
        <f t="shared" si="6"/>
        <v>-173</v>
      </c>
      <c r="S29" s="14">
        <v>-1.1020512167155052</v>
      </c>
    </row>
    <row r="30" spans="1:19" s="25" customFormat="1" ht="12">
      <c r="A30" s="7" t="s">
        <v>31</v>
      </c>
      <c r="B30" s="13">
        <f>SUM(B5:B29)</f>
        <v>60168</v>
      </c>
      <c r="C30" s="13">
        <f>SUM(C5:C29)</f>
        <v>3770</v>
      </c>
      <c r="D30" s="13">
        <f>SUM(D5:D29)</f>
        <v>63938</v>
      </c>
      <c r="E30" s="13">
        <f>SUM(E5:E29)</f>
        <v>11771</v>
      </c>
      <c r="F30" s="13">
        <f>SUM(F5:F29)</f>
        <v>704</v>
      </c>
      <c r="G30" s="13">
        <f>D30+E30+F30</f>
        <v>76413</v>
      </c>
      <c r="H30" s="13">
        <f>SUM(H5:H29)</f>
        <v>61081</v>
      </c>
      <c r="I30" s="13">
        <f>SUM(I5:I29)</f>
        <v>2874</v>
      </c>
      <c r="J30" s="13">
        <f>SUM(J5:J29)</f>
        <v>63955</v>
      </c>
      <c r="K30" s="13">
        <f>SUM(K5:K29)</f>
        <v>22824</v>
      </c>
      <c r="L30" s="13">
        <f>SUM(L5:L29)</f>
        <v>2542</v>
      </c>
      <c r="M30" s="21">
        <f t="shared" si="3"/>
        <v>89321</v>
      </c>
      <c r="N30" s="22">
        <f t="shared" si="4"/>
        <v>-12908</v>
      </c>
      <c r="O30" s="14">
        <v>-0.6601200162421845</v>
      </c>
      <c r="P30" s="24">
        <f>SUM(P5:P29)</f>
        <v>-11053</v>
      </c>
      <c r="Q30" s="14">
        <v>-0.5652546126065126</v>
      </c>
      <c r="R30" s="24">
        <f>SUM(R5:R29)</f>
        <v>-1855</v>
      </c>
      <c r="S30" s="14">
        <v>-0.09486540363567185</v>
      </c>
    </row>
    <row r="31" spans="2:19" ht="1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2"/>
      <c r="P31" s="12"/>
      <c r="Q31" s="12"/>
      <c r="R31" s="12"/>
      <c r="S31" s="12"/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2023-02-20T01:23:25Z</dcterms:created>
  <dcterms:modified xsi:type="dcterms:W3CDTF">2023-02-27T07:13:48Z</dcterms:modified>
  <cp:category/>
  <cp:version/>
  <cp:contentType/>
  <cp:contentStatus/>
</cp:coreProperties>
</file>