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8駐車場\"/>
    </mc:Choice>
  </mc:AlternateContent>
  <workbookProtection workbookAlgorithmName="SHA-512" workbookHashValue="ppZEns+BSDIHykskT+eyFlHFq/QdKOfHBdQuCqMKsaLs7ZUU7B/QVct+JKl92InOHKqRMPlWKIaGlOe6gn67Mg==" workbookSaltValue="70ztdkPBYtlVc/KLpmWg0w==" workbookSpinCount="100000" lockStructure="1"/>
  <bookViews>
    <workbookView xWindow="0" yWindow="0" windowWidth="20490" windowHeight="760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CS30" i="4"/>
  <c r="MA51" i="4"/>
  <c r="MA30" i="4"/>
  <c r="BZ76" i="4"/>
  <c r="HJ51" i="4"/>
  <c r="C11" i="5"/>
  <c r="D11" i="5"/>
  <c r="E11" i="5"/>
  <c r="B11" i="5"/>
  <c r="BZ30" i="4" l="1"/>
  <c r="BK76" i="4"/>
  <c r="LH51" i="4"/>
  <c r="LT76" i="4"/>
  <c r="GQ51" i="4"/>
  <c r="LH30" i="4"/>
  <c r="IE76" i="4"/>
  <c r="GQ30" i="4"/>
  <c r="BZ51" i="4"/>
  <c r="HP76" i="4"/>
  <c r="AV76" i="4"/>
  <c r="KO51" i="4"/>
  <c r="LE76" i="4"/>
  <c r="FX51" i="4"/>
  <c r="BG51" i="4"/>
  <c r="BG30" i="4"/>
  <c r="KO30" i="4"/>
  <c r="FX30" i="4"/>
  <c r="FE51" i="4"/>
  <c r="HA76" i="4"/>
  <c r="AN30" i="4"/>
  <c r="AG76" i="4"/>
  <c r="KP76" i="4"/>
  <c r="JV30" i="4"/>
  <c r="AN51" i="4"/>
  <c r="JV51" i="4"/>
  <c r="FE30" i="4"/>
  <c r="KA76" i="4"/>
  <c r="JC30" i="4"/>
  <c r="GL76" i="4"/>
  <c r="U51" i="4"/>
  <c r="EL30" i="4"/>
  <c r="R76" i="4"/>
  <c r="JC51" i="4"/>
  <c r="EL51"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<sst xmlns="http://schemas.openxmlformats.org/spreadsheetml/2006/main" count="278" uniqueCount="136">
  <si>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</si>
  <si>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</si>
  <si>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</si>
  <si>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</si>
  <si>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</si>
  <si>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</si>
  <si>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</si>
  <si>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</si>
  <si>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</si>
  <si>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</si>
  <si>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</si>
  <si>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</si>
  <si>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</si>
  <si>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</si>
  <si>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</si>
  <si>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</si>
  <si>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</si>
  <si>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</si>
  <si>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</si>
  <si>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</si>
  <si>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</si>
  <si>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</si>
  <si>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</si>
  <si>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</si>
  <si>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</si>
  <si>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</si>
  <si>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</si>
  <si>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</si>
  <si>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</si>
  <si>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</si>
  <si>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</si>
  <si>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</si>
  <si>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</si>
  <si>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</si>
  <si>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</si>
  <si>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</si>
  <si>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</si>
  <si>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</si>
  <si>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</si>
  <si>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</si>
  <si>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</si>
  <si>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</si>
  <si>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</si>
  <si>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</si>
  <si>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</si>
  <si>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</si>
  <si>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</si>
  <si>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</si>
  <si>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</si>
  <si>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</si>
  <si>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</si>
  <si>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</si>
  <si>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</si>
  <si>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</si>
  <si>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</si>
  <si>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</si>
  <si>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</si>
  <si>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</si>
  <si>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</si>
  <si>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</si>
  <si>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</si>
  <si>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</si>
  <si>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</si>
  <si>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</si>
  <si>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</si>
  <si>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</si>
  <si>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</si>
  <si>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</si>
  <si>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</si>
  <si>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</si>
  <si>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</si>
  <si>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</si>
  <si>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</si>
  <si>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</si>
  <si>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</si>
  <si>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</si>
  <si>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</si>
  <si>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</si>
  <si>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</si>
  <si>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</si>
  <si>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</si>
  <si>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</si>
  <si>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</si>
  <si>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</si>
  <si>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</si>
  <si>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</si>
  <si>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</si>
  <si>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</si>
  <si>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</si>
  <si>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</si>
  <si>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</si>
  <si>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</si>
  <si>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</si>
  <si>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</si>
  <si>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</si>
  <si>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</si>
  <si>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</si>
  <si>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</si>
  <si>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</si>
  <si>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</si>
  <si>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</si>
  <si>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</si>
  <si>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</si>
  <si>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</si>
  <si>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</si>
  <si>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</si>
  <si>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当該値(N-1)</t>
    <phoneticPr fontId="5"/>
  </si>
  <si>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</si>
  <si>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</si>
  <si>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</si>
  <si>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</si>
  <si>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</si>
  <si>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</si>
  <si>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</si>
  <si>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</si>
  <si>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</si>
  <si>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</si>
  <si>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</si>
  <si>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</si>
  <si>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</si>
  <si>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</si>
  <si>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</si>
  <si>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</si>
  <si>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</si>
  <si>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</si>
  <si>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</si>
  <si>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</si>
  <si>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</si>
  <si>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</si>
  <si>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</si>
  <si>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</si>
  <si>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</si>
  <si>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7">
      <t>センエン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7" eb="59">
      <t>コンゴ</t>
    </rPh>
    <rPh sb="61" eb="63">
      <t>ヨボウ</t>
    </rPh>
    <rPh sb="63" eb="65">
      <t>ホゼン</t>
    </rPh>
    <rPh sb="76" eb="77">
      <t>トウ</t>
    </rPh>
    <rPh sb="78" eb="80">
      <t>トリクミ</t>
    </rPh>
    <rPh sb="81" eb="82">
      <t>ツト</t>
    </rPh>
    <rPh sb="86" eb="88">
      <t>ヒツヨウ</t>
    </rPh>
    <rPh sb="94" eb="96">
      <t>キギョウ</t>
    </rPh>
    <rPh sb="96" eb="97">
      <t>サイ</t>
    </rPh>
    <rPh sb="97" eb="99">
      <t>ハッコウ</t>
    </rPh>
    <rPh sb="102" eb="104">
      <t>カリイレ</t>
    </rPh>
    <rPh sb="104" eb="107">
      <t>シホンキン</t>
    </rPh>
    <rPh sb="115" eb="117">
      <t>キギョウ</t>
    </rPh>
    <rPh sb="117" eb="118">
      <t>サイ</t>
    </rPh>
    <rPh sb="118" eb="119">
      <t>ザン</t>
    </rPh>
    <rPh sb="119" eb="120">
      <t>タカ</t>
    </rPh>
    <rPh sb="120" eb="121">
      <t>タイ</t>
    </rPh>
    <rPh sb="121" eb="123">
      <t>リョウキン</t>
    </rPh>
    <rPh sb="123" eb="125">
      <t>シュウニュウ</t>
    </rPh>
    <rPh sb="125" eb="127">
      <t>ヒリツ</t>
    </rPh>
    <rPh sb="131" eb="133">
      <t>スイイ</t>
    </rPh>
    <phoneticPr fontId="5"/>
  </si>
  <si>
    <t>　施設単体では，収支が黒字であるが，今後，ますます当該施設の老朽化が進行していくことを踏まえ，計画的な施設更新による費用の平準化を図り，施設の更なる効率的稼働の推進等による維持管理費の削減に取り組む必要がある。</t>
    <rPh sb="1" eb="3">
      <t>シセツ</t>
    </rPh>
    <rPh sb="3" eb="5">
      <t>タンタイ</t>
    </rPh>
    <rPh sb="8" eb="10">
      <t>シュウシ</t>
    </rPh>
    <rPh sb="11" eb="13">
      <t>クロジ</t>
    </rPh>
    <rPh sb="18" eb="20">
      <t>コンゴ</t>
    </rPh>
    <rPh sb="25" eb="27">
      <t>トウガイ</t>
    </rPh>
    <rPh sb="27" eb="29">
      <t>シセツ</t>
    </rPh>
    <rPh sb="30" eb="33">
      <t>ロウキュウカ</t>
    </rPh>
    <rPh sb="34" eb="36">
      <t>シンコウ</t>
    </rPh>
    <rPh sb="43" eb="44">
      <t>フ</t>
    </rPh>
    <rPh sb="47" eb="50">
      <t>ケイカクテキ</t>
    </rPh>
    <rPh sb="51" eb="53">
      <t>シセツ</t>
    </rPh>
    <rPh sb="53" eb="55">
      <t>コウシン</t>
    </rPh>
    <rPh sb="58" eb="60">
      <t>ヒヨウ</t>
    </rPh>
    <rPh sb="61" eb="64">
      <t>ヘイジュンカ</t>
    </rPh>
    <rPh sb="65" eb="66">
      <t>ハカ</t>
    </rPh>
    <rPh sb="68" eb="70">
      <t>シセツ</t>
    </rPh>
    <rPh sb="71" eb="72">
      <t>サラ</t>
    </rPh>
    <rPh sb="74" eb="77">
      <t>コウリツテキ</t>
    </rPh>
    <rPh sb="77" eb="79">
      <t>カドウ</t>
    </rPh>
    <rPh sb="80" eb="82">
      <t>スイシン</t>
    </rPh>
    <rPh sb="82" eb="83">
      <t>トウ</t>
    </rPh>
    <rPh sb="86" eb="88">
      <t>イジ</t>
    </rPh>
    <rPh sb="88" eb="91">
      <t>カンリヒ</t>
    </rPh>
    <rPh sb="92" eb="94">
      <t>サクゲン</t>
    </rPh>
    <rPh sb="95" eb="96">
      <t>ト</t>
    </rPh>
    <rPh sb="97" eb="98">
      <t>ク</t>
    </rPh>
    <rPh sb="99" eb="101">
      <t>ヒツヨウ</t>
    </rPh>
    <phoneticPr fontId="5"/>
  </si>
  <si>
    <t>　医療機関，ホテルの定期利用者がいるほか，近くに生涯学習センター等の公共施設があり，一定の利用者がいることから，類似施設平均・全国平均と比べて，高い稼働率を維持しているものの，新型コロナウイルス感染症の影響を受け，稼働率は低下している。</t>
    <rPh sb="1" eb="3">
      <t>イリョウ</t>
    </rPh>
    <rPh sb="3" eb="5">
      <t>キカン</t>
    </rPh>
    <rPh sb="10" eb="12">
      <t>テイキ</t>
    </rPh>
    <rPh sb="12" eb="14">
      <t>リヨウ</t>
    </rPh>
    <rPh sb="14" eb="15">
      <t>シャ</t>
    </rPh>
    <rPh sb="21" eb="22">
      <t>チカ</t>
    </rPh>
    <rPh sb="24" eb="26">
      <t>ショウガイ</t>
    </rPh>
    <rPh sb="26" eb="28">
      <t>ガクシュウ</t>
    </rPh>
    <rPh sb="32" eb="33">
      <t>トウ</t>
    </rPh>
    <rPh sb="34" eb="36">
      <t>コウキョウ</t>
    </rPh>
    <rPh sb="36" eb="38">
      <t>シセツ</t>
    </rPh>
    <rPh sb="42" eb="44">
      <t>イッテイ</t>
    </rPh>
    <rPh sb="45" eb="47">
      <t>リヨウ</t>
    </rPh>
    <rPh sb="47" eb="48">
      <t>シャ</t>
    </rPh>
    <rPh sb="56" eb="58">
      <t>ルイジ</t>
    </rPh>
    <rPh sb="58" eb="60">
      <t>シセツ</t>
    </rPh>
    <rPh sb="60" eb="62">
      <t>ヘイキン</t>
    </rPh>
    <rPh sb="63" eb="65">
      <t>ゼンコク</t>
    </rPh>
    <rPh sb="65" eb="67">
      <t>ヘイキン</t>
    </rPh>
    <rPh sb="68" eb="69">
      <t>クラ</t>
    </rPh>
    <rPh sb="72" eb="73">
      <t>タカ</t>
    </rPh>
    <rPh sb="74" eb="76">
      <t>カドウ</t>
    </rPh>
    <rPh sb="76" eb="77">
      <t>リツ</t>
    </rPh>
    <rPh sb="78" eb="80">
      <t>イジ</t>
    </rPh>
    <rPh sb="88" eb="90">
      <t>シンガタ</t>
    </rPh>
    <rPh sb="97" eb="100">
      <t>カンセンショウ</t>
    </rPh>
    <rPh sb="101" eb="103">
      <t>エイキョウ</t>
    </rPh>
    <rPh sb="104" eb="105">
      <t>ウ</t>
    </rPh>
    <rPh sb="107" eb="109">
      <t>カドウ</t>
    </rPh>
    <rPh sb="109" eb="110">
      <t>リツ</t>
    </rPh>
    <rPh sb="111" eb="113">
      <t>テイカ</t>
    </rPh>
    <phoneticPr fontId="5"/>
  </si>
  <si>
    <t>　過去数年にわたって，他会計からの繰り入れがないことから，②他会計補助金比率及び③駐車台数一台当たりの他会計補助金額の値は，ゼロで推移している。
　①収益的収支比率は，類似施設平均値及び全国平均を下回っているものの，収支は黒字を維持している。
　営業収益に対する粗利益を示す④売上高ＧＯＰ比率及び本業の収益性を示す⑤ＥＢＩＴＤＡは，新型コロナウイルス感染症の影響を受け，昨年度から値が大幅に下落し，当該施設の収益性が低下していることを示してい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75" eb="78">
      <t>シュウエキテキ</t>
    </rPh>
    <rPh sb="78" eb="80">
      <t>シュウシ</t>
    </rPh>
    <rPh sb="80" eb="82">
      <t>ヒリツ</t>
    </rPh>
    <rPh sb="84" eb="86">
      <t>ルイジ</t>
    </rPh>
    <rPh sb="86" eb="88">
      <t>シセツ</t>
    </rPh>
    <rPh sb="88" eb="91">
      <t>ヘイキンチ</t>
    </rPh>
    <rPh sb="91" eb="92">
      <t>オヨ</t>
    </rPh>
    <rPh sb="93" eb="95">
      <t>ゼンコク</t>
    </rPh>
    <rPh sb="95" eb="97">
      <t>ヘイキン</t>
    </rPh>
    <rPh sb="98" eb="100">
      <t>シタマワ</t>
    </rPh>
    <rPh sb="108" eb="110">
      <t>シュウシ</t>
    </rPh>
    <rPh sb="111" eb="113">
      <t>クロジ</t>
    </rPh>
    <rPh sb="114" eb="116">
      <t>イジ</t>
    </rPh>
    <rPh sb="123" eb="125">
      <t>エイギョウ</t>
    </rPh>
    <rPh sb="125" eb="127">
      <t>シュウエキ</t>
    </rPh>
    <rPh sb="128" eb="129">
      <t>タイ</t>
    </rPh>
    <rPh sb="131" eb="133">
      <t>アラリ</t>
    </rPh>
    <rPh sb="133" eb="134">
      <t>エキ</t>
    </rPh>
    <rPh sb="135" eb="136">
      <t>シメ</t>
    </rPh>
    <rPh sb="138" eb="140">
      <t>ウリアゲ</t>
    </rPh>
    <rPh sb="140" eb="141">
      <t>タカ</t>
    </rPh>
    <rPh sb="144" eb="146">
      <t>ヒリツ</t>
    </rPh>
    <rPh sb="146" eb="147">
      <t>オヨ</t>
    </rPh>
    <rPh sb="148" eb="150">
      <t>ホンギョウ</t>
    </rPh>
    <rPh sb="151" eb="154">
      <t>シュウエキセイ</t>
    </rPh>
    <rPh sb="155" eb="156">
      <t>シメ</t>
    </rPh>
    <rPh sb="166" eb="168">
      <t>シンガタ</t>
    </rPh>
    <rPh sb="175" eb="178">
      <t>カンセンショウ</t>
    </rPh>
    <rPh sb="179" eb="181">
      <t>エイキョウ</t>
    </rPh>
    <rPh sb="182" eb="183">
      <t>ウ</t>
    </rPh>
    <rPh sb="185" eb="188">
      <t>サクネンド</t>
    </rPh>
    <rPh sb="190" eb="191">
      <t>アタイ</t>
    </rPh>
    <rPh sb="192" eb="194">
      <t>オオハバ</t>
    </rPh>
    <rPh sb="195" eb="197">
      <t>ゲラク</t>
    </rPh>
    <rPh sb="199" eb="201">
      <t>トウガイ</t>
    </rPh>
    <rPh sb="201" eb="203">
      <t>シセツ</t>
    </rPh>
    <rPh sb="204" eb="207">
      <t>シュウエキセイ</t>
    </rPh>
    <rPh sb="208" eb="210">
      <t>テイカ</t>
    </rPh>
    <rPh sb="217" eb="218">
      <t>シメ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</si>
</sst>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252</c:v>
                </c:pt>
                <c:pt idx="1">
                  <c:v>267</c:v>
                </c:pt>
                <c:pt idx="2">
                  <c:v>281.8</c:v>
                </c:pt>
                <c:pt idx="3">
                  <c:v>290.5</c:v>
                </c:pt>
                <c:pt idx="4">
                  <c:v>16.8</c:v>
                </c:pt>
              </c:numCache>
            </c:numRef>
          </c:val>
          <c:extLst>
            <c:ext xmlns:c16="http://schemas.microsoft.com/office/drawing/2014/chart" uri="{C3380CC4-5D6E-409C-BE32-E72D297353CC}">
              <c16:uniqueId val="{00000000-BEAF-431F-8F19-4F27CEFBFA2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BEAF-431F-8F19-4F27CEFBFA2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6C-4CE3-BBE7-EE159D77E26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7B6C-4CE3-BBE7-EE159D77E26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B31-439D-94C0-42C8BD3037E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31-439D-94C0-42C8BD3037E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8B8-48BE-B139-18027D88AA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8B8-48BE-B139-18027D88AA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33B-4A11-AE84-49899D7EA61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B33B-4A11-AE84-49899D7EA61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4EC-412A-8380-E961A54E665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84EC-412A-8380-E961A54E665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232.1</c:v>
                </c:pt>
                <c:pt idx="1">
                  <c:v>221</c:v>
                </c:pt>
                <c:pt idx="2">
                  <c:v>204.9</c:v>
                </c:pt>
                <c:pt idx="3">
                  <c:v>206.2</c:v>
                </c:pt>
                <c:pt idx="4">
                  <c:v>151.9</c:v>
                </c:pt>
              </c:numCache>
            </c:numRef>
          </c:val>
          <c:extLst>
            <c:ext xmlns:c16="http://schemas.microsoft.com/office/drawing/2014/chart" uri="{C3380CC4-5D6E-409C-BE32-E72D297353CC}">
              <c16:uniqueId val="{00000000-3F01-455D-A6D5-07CACA5E585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3F01-455D-A6D5-07CACA5E585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65</c:v>
                </c:pt>
                <c:pt idx="1">
                  <c:v>67.3</c:v>
                </c:pt>
                <c:pt idx="2">
                  <c:v>69</c:v>
                </c:pt>
                <c:pt idx="3">
                  <c:v>68.099999999999994</c:v>
                </c:pt>
                <c:pt idx="4">
                  <c:v>4.5</c:v>
                </c:pt>
              </c:numCache>
            </c:numRef>
          </c:val>
          <c:extLst>
            <c:ext xmlns:c16="http://schemas.microsoft.com/office/drawing/2014/chart" uri="{C3380CC4-5D6E-409C-BE32-E72D297353CC}">
              <c16:uniqueId val="{00000000-9194-4D28-9B70-A2E901B118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9194-4D28-9B70-A2E901B118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19674</c:v>
                </c:pt>
                <c:pt idx="1">
                  <c:v>21279</c:v>
                </c:pt>
                <c:pt idx="2">
                  <c:v>21946</c:v>
                </c:pt>
                <c:pt idx="3">
                  <c:v>22444</c:v>
                </c:pt>
                <c:pt idx="4">
                  <c:v>10443</c:v>
                </c:pt>
              </c:numCache>
            </c:numRef>
          </c:val>
          <c:extLst>
            <c:ext xmlns:c16="http://schemas.microsoft.com/office/drawing/2014/chart" uri="{C3380CC4-5D6E-409C-BE32-E72D297353CC}">
              <c16:uniqueId val="{00000000-9001-4E65-BF63-2DE07055EB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9001-4E65-BF63-2DE07055EB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MC1" sqref="MC1:MX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栃木県宇都宮市　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2862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252</v>
      </c>
      <c r="V31" s="110"/>
      <c r="W31" s="110"/>
      <c r="X31" s="110"/>
      <c r="Y31" s="110"/>
      <c r="Z31" s="110"/>
      <c r="AA31" s="110"/>
      <c r="AB31" s="110"/>
      <c r="AC31" s="110"/>
      <c r="AD31" s="110"/>
      <c r="AE31" s="110"/>
      <c r="AF31" s="110"/>
      <c r="AG31" s="110"/>
      <c r="AH31" s="110"/>
      <c r="AI31" s="110"/>
      <c r="AJ31" s="110"/>
      <c r="AK31" s="110"/>
      <c r="AL31" s="110"/>
      <c r="AM31" s="110"/>
      <c r="AN31" s="110">
        <f>データ!Z7</f>
        <v>267</v>
      </c>
      <c r="AO31" s="110"/>
      <c r="AP31" s="110"/>
      <c r="AQ31" s="110"/>
      <c r="AR31" s="110"/>
      <c r="AS31" s="110"/>
      <c r="AT31" s="110"/>
      <c r="AU31" s="110"/>
      <c r="AV31" s="110"/>
      <c r="AW31" s="110"/>
      <c r="AX31" s="110"/>
      <c r="AY31" s="110"/>
      <c r="AZ31" s="110"/>
      <c r="BA31" s="110"/>
      <c r="BB31" s="110"/>
      <c r="BC31" s="110"/>
      <c r="BD31" s="110"/>
      <c r="BE31" s="110"/>
      <c r="BF31" s="110"/>
      <c r="BG31" s="110">
        <f>データ!AA7</f>
        <v>281.8</v>
      </c>
      <c r="BH31" s="110"/>
      <c r="BI31" s="110"/>
      <c r="BJ31" s="110"/>
      <c r="BK31" s="110"/>
      <c r="BL31" s="110"/>
      <c r="BM31" s="110"/>
      <c r="BN31" s="110"/>
      <c r="BO31" s="110"/>
      <c r="BP31" s="110"/>
      <c r="BQ31" s="110"/>
      <c r="BR31" s="110"/>
      <c r="BS31" s="110"/>
      <c r="BT31" s="110"/>
      <c r="BU31" s="110"/>
      <c r="BV31" s="110"/>
      <c r="BW31" s="110"/>
      <c r="BX31" s="110"/>
      <c r="BY31" s="110"/>
      <c r="BZ31" s="110">
        <f>データ!AB7</f>
        <v>290.5</v>
      </c>
      <c r="CA31" s="110"/>
      <c r="CB31" s="110"/>
      <c r="CC31" s="110"/>
      <c r="CD31" s="110"/>
      <c r="CE31" s="110"/>
      <c r="CF31" s="110"/>
      <c r="CG31" s="110"/>
      <c r="CH31" s="110"/>
      <c r="CI31" s="110"/>
      <c r="CJ31" s="110"/>
      <c r="CK31" s="110"/>
      <c r="CL31" s="110"/>
      <c r="CM31" s="110"/>
      <c r="CN31" s="110"/>
      <c r="CO31" s="110"/>
      <c r="CP31" s="110"/>
      <c r="CQ31" s="110"/>
      <c r="CR31" s="110"/>
      <c r="CS31" s="110">
        <f>データ!AC7</f>
        <v>16.8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232.1</v>
      </c>
      <c r="JD31" s="81"/>
      <c r="JE31" s="81"/>
      <c r="JF31" s="81"/>
      <c r="JG31" s="81"/>
      <c r="JH31" s="81"/>
      <c r="JI31" s="81"/>
      <c r="JJ31" s="81"/>
      <c r="JK31" s="81"/>
      <c r="JL31" s="81"/>
      <c r="JM31" s="81"/>
      <c r="JN31" s="81"/>
      <c r="JO31" s="81"/>
      <c r="JP31" s="81"/>
      <c r="JQ31" s="81"/>
      <c r="JR31" s="81"/>
      <c r="JS31" s="81"/>
      <c r="JT31" s="81"/>
      <c r="JU31" s="82"/>
      <c r="JV31" s="80">
        <f>データ!DL7</f>
        <v>221</v>
      </c>
      <c r="JW31" s="81"/>
      <c r="JX31" s="81"/>
      <c r="JY31" s="81"/>
      <c r="JZ31" s="81"/>
      <c r="KA31" s="81"/>
      <c r="KB31" s="81"/>
      <c r="KC31" s="81"/>
      <c r="KD31" s="81"/>
      <c r="KE31" s="81"/>
      <c r="KF31" s="81"/>
      <c r="KG31" s="81"/>
      <c r="KH31" s="81"/>
      <c r="KI31" s="81"/>
      <c r="KJ31" s="81"/>
      <c r="KK31" s="81"/>
      <c r="KL31" s="81"/>
      <c r="KM31" s="81"/>
      <c r="KN31" s="82"/>
      <c r="KO31" s="80">
        <f>データ!DM7</f>
        <v>204.9</v>
      </c>
      <c r="KP31" s="81"/>
      <c r="KQ31" s="81"/>
      <c r="KR31" s="81"/>
      <c r="KS31" s="81"/>
      <c r="KT31" s="81"/>
      <c r="KU31" s="81"/>
      <c r="KV31" s="81"/>
      <c r="KW31" s="81"/>
      <c r="KX31" s="81"/>
      <c r="KY31" s="81"/>
      <c r="KZ31" s="81"/>
      <c r="LA31" s="81"/>
      <c r="LB31" s="81"/>
      <c r="LC31" s="81"/>
      <c r="LD31" s="81"/>
      <c r="LE31" s="81"/>
      <c r="LF31" s="81"/>
      <c r="LG31" s="82"/>
      <c r="LH31" s="80">
        <f>データ!DN7</f>
        <v>206.2</v>
      </c>
      <c r="LI31" s="81"/>
      <c r="LJ31" s="81"/>
      <c r="LK31" s="81"/>
      <c r="LL31" s="81"/>
      <c r="LM31" s="81"/>
      <c r="LN31" s="81"/>
      <c r="LO31" s="81"/>
      <c r="LP31" s="81"/>
      <c r="LQ31" s="81"/>
      <c r="LR31" s="81"/>
      <c r="LS31" s="81"/>
      <c r="LT31" s="81"/>
      <c r="LU31" s="81"/>
      <c r="LV31" s="81"/>
      <c r="LW31" s="81"/>
      <c r="LX31" s="81"/>
      <c r="LY31" s="81"/>
      <c r="LZ31" s="82"/>
      <c r="MA31" s="80">
        <f>データ!DO7</f>
        <v>151.9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v>
      </c>
      <c r="EM52" s="110"/>
      <c r="EN52" s="110"/>
      <c r="EO52" s="110"/>
      <c r="EP52" s="110"/>
      <c r="EQ52" s="110"/>
      <c r="ER52" s="110"/>
      <c r="ES52" s="110"/>
      <c r="ET52" s="110"/>
      <c r="EU52" s="110"/>
      <c r="EV52" s="110"/>
      <c r="EW52" s="110"/>
      <c r="EX52" s="110"/>
      <c r="EY52" s="110"/>
      <c r="EZ52" s="110"/>
      <c r="FA52" s="110"/>
      <c r="FB52" s="110"/>
      <c r="FC52" s="110"/>
      <c r="FD52" s="110"/>
      <c r="FE52" s="110">
        <f>データ!BG7</f>
        <v>67.3</v>
      </c>
      <c r="FF52" s="110"/>
      <c r="FG52" s="110"/>
      <c r="FH52" s="110"/>
      <c r="FI52" s="110"/>
      <c r="FJ52" s="110"/>
      <c r="FK52" s="110"/>
      <c r="FL52" s="110"/>
      <c r="FM52" s="110"/>
      <c r="FN52" s="110"/>
      <c r="FO52" s="110"/>
      <c r="FP52" s="110"/>
      <c r="FQ52" s="110"/>
      <c r="FR52" s="110"/>
      <c r="FS52" s="110"/>
      <c r="FT52" s="110"/>
      <c r="FU52" s="110"/>
      <c r="FV52" s="110"/>
      <c r="FW52" s="110"/>
      <c r="FX52" s="110">
        <f>データ!BH7</f>
        <v>69</v>
      </c>
      <c r="FY52" s="110"/>
      <c r="FZ52" s="110"/>
      <c r="GA52" s="110"/>
      <c r="GB52" s="110"/>
      <c r="GC52" s="110"/>
      <c r="GD52" s="110"/>
      <c r="GE52" s="110"/>
      <c r="GF52" s="110"/>
      <c r="GG52" s="110"/>
      <c r="GH52" s="110"/>
      <c r="GI52" s="110"/>
      <c r="GJ52" s="110"/>
      <c r="GK52" s="110"/>
      <c r="GL52" s="110"/>
      <c r="GM52" s="110"/>
      <c r="GN52" s="110"/>
      <c r="GO52" s="110"/>
      <c r="GP52" s="110"/>
      <c r="GQ52" s="110">
        <f>データ!BI7</f>
        <v>68.099999999999994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19674</v>
      </c>
      <c r="JD52" s="106"/>
      <c r="JE52" s="106"/>
      <c r="JF52" s="106"/>
      <c r="JG52" s="106"/>
      <c r="JH52" s="106"/>
      <c r="JI52" s="106"/>
      <c r="JJ52" s="106"/>
      <c r="JK52" s="106"/>
      <c r="JL52" s="106"/>
      <c r="JM52" s="106"/>
      <c r="JN52" s="106"/>
      <c r="JO52" s="106"/>
      <c r="JP52" s="106"/>
      <c r="JQ52" s="106"/>
      <c r="JR52" s="106"/>
      <c r="JS52" s="106"/>
      <c r="JT52" s="106"/>
      <c r="JU52" s="106"/>
      <c r="JV52" s="106">
        <f>データ!BR7</f>
        <v>21279</v>
      </c>
      <c r="JW52" s="106"/>
      <c r="JX52" s="106"/>
      <c r="JY52" s="106"/>
      <c r="JZ52" s="106"/>
      <c r="KA52" s="106"/>
      <c r="KB52" s="106"/>
      <c r="KC52" s="106"/>
      <c r="KD52" s="106"/>
      <c r="KE52" s="106"/>
      <c r="KF52" s="106"/>
      <c r="KG52" s="106"/>
      <c r="KH52" s="106"/>
      <c r="KI52" s="106"/>
      <c r="KJ52" s="106"/>
      <c r="KK52" s="106"/>
      <c r="KL52" s="106"/>
      <c r="KM52" s="106"/>
      <c r="KN52" s="106"/>
      <c r="KO52" s="106">
        <f>データ!BS7</f>
        <v>21946</v>
      </c>
      <c r="KP52" s="106"/>
      <c r="KQ52" s="106"/>
      <c r="KR52" s="106"/>
      <c r="KS52" s="106"/>
      <c r="KT52" s="106"/>
      <c r="KU52" s="106"/>
      <c r="KV52" s="106"/>
      <c r="KW52" s="106"/>
      <c r="KX52" s="106"/>
      <c r="KY52" s="106"/>
      <c r="KZ52" s="106"/>
      <c r="LA52" s="106"/>
      <c r="LB52" s="106"/>
      <c r="LC52" s="106"/>
      <c r="LD52" s="106"/>
      <c r="LE52" s="106"/>
      <c r="LF52" s="106"/>
      <c r="LG52" s="106"/>
      <c r="LH52" s="106">
        <f>データ!BT7</f>
        <v>22444</v>
      </c>
      <c r="LI52" s="106"/>
      <c r="LJ52" s="106"/>
      <c r="LK52" s="106"/>
      <c r="LL52" s="106"/>
      <c r="LM52" s="106"/>
      <c r="LN52" s="106"/>
      <c r="LO52" s="106"/>
      <c r="LP52" s="106"/>
      <c r="LQ52" s="106"/>
      <c r="LR52" s="106"/>
      <c r="LS52" s="106"/>
      <c r="LT52" s="106"/>
      <c r="LU52" s="106"/>
      <c r="LV52" s="106"/>
      <c r="LW52" s="106"/>
      <c r="LX52" s="106"/>
      <c r="LY52" s="106"/>
      <c r="LZ52" s="106"/>
      <c r="MA52" s="106">
        <f>データ!BU7</f>
        <v>10443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255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13473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81075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3666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Z2khCJrVaaxmzMgwihMBhCAcKdaQy825YHias0M/Fpm5UpI3Stg1ZSXsE2cS7cao2pGNFQUhWDB8BJKwjOA==" saltValue="sFDl6PpwoLSHW2JIQ5iBY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89</v>
      </c>
      <c r="AW5" s="59" t="s">
        <v>101</v>
      </c>
      <c r="AX5" s="59" t="s">
        <v>91</v>
      </c>
      <c r="AY5" s="59" t="s">
        <v>104</v>
      </c>
      <c r="AZ5" s="59" t="s">
        <v>93</v>
      </c>
      <c r="BA5" s="59" t="s">
        <v>94</v>
      </c>
      <c r="BB5" s="59" t="s">
        <v>95</v>
      </c>
      <c r="BC5" s="59" t="s">
        <v>96</v>
      </c>
      <c r="BD5" s="59" t="s">
        <v>97</v>
      </c>
      <c r="BE5" s="59" t="s">
        <v>98</v>
      </c>
      <c r="BF5" s="59" t="s">
        <v>88</v>
      </c>
      <c r="BG5" s="59" t="s">
        <v>89</v>
      </c>
      <c r="BH5" s="59" t="s">
        <v>90</v>
      </c>
      <c r="BI5" s="59" t="s">
        <v>91</v>
      </c>
      <c r="BJ5" s="59" t="s">
        <v>103</v>
      </c>
      <c r="BK5" s="59" t="s">
        <v>93</v>
      </c>
      <c r="BL5" s="59" t="s">
        <v>94</v>
      </c>
      <c r="BM5" s="59" t="s">
        <v>95</v>
      </c>
      <c r="BN5" s="59" t="s">
        <v>96</v>
      </c>
      <c r="BO5" s="59" t="s">
        <v>97</v>
      </c>
      <c r="BP5" s="59" t="s">
        <v>98</v>
      </c>
      <c r="BQ5" s="59" t="s">
        <v>105</v>
      </c>
      <c r="BR5" s="59" t="s">
        <v>89</v>
      </c>
      <c r="BS5" s="59" t="s">
        <v>90</v>
      </c>
      <c r="BT5" s="59" t="s">
        <v>106</v>
      </c>
      <c r="BU5" s="59" t="s">
        <v>103</v>
      </c>
      <c r="BV5" s="59" t="s">
        <v>93</v>
      </c>
      <c r="BW5" s="59" t="s">
        <v>94</v>
      </c>
      <c r="BX5" s="59" t="s">
        <v>95</v>
      </c>
      <c r="BY5" s="59" t="s">
        <v>96</v>
      </c>
      <c r="BZ5" s="59" t="s">
        <v>97</v>
      </c>
      <c r="CA5" s="59" t="s">
        <v>98</v>
      </c>
      <c r="CB5" s="59" t="s">
        <v>105</v>
      </c>
      <c r="CC5" s="59" t="s">
        <v>89</v>
      </c>
      <c r="CD5" s="59" t="s">
        <v>90</v>
      </c>
      <c r="CE5" s="59" t="s">
        <v>106</v>
      </c>
      <c r="CF5" s="59" t="s">
        <v>104</v>
      </c>
      <c r="CG5" s="59" t="s">
        <v>93</v>
      </c>
      <c r="CH5" s="59" t="s">
        <v>94</v>
      </c>
      <c r="CI5" s="59" t="s">
        <v>95</v>
      </c>
      <c r="CJ5" s="59" t="s">
        <v>96</v>
      </c>
      <c r="CK5" s="59" t="s">
        <v>97</v>
      </c>
      <c r="CL5" s="59" t="s">
        <v>98</v>
      </c>
      <c r="CM5" s="150"/>
      <c r="CN5" s="150"/>
      <c r="CO5" s="59" t="s">
        <v>88</v>
      </c>
      <c r="CP5" s="59" t="s">
        <v>89</v>
      </c>
      <c r="CQ5" s="59" t="s">
        <v>90</v>
      </c>
      <c r="CR5" s="59" t="s">
        <v>91</v>
      </c>
      <c r="CS5" s="59" t="s">
        <v>103</v>
      </c>
      <c r="CT5" s="59" t="s">
        <v>93</v>
      </c>
      <c r="CU5" s="59" t="s">
        <v>94</v>
      </c>
      <c r="CV5" s="59" t="s">
        <v>95</v>
      </c>
      <c r="CW5" s="59" t="s">
        <v>96</v>
      </c>
      <c r="CX5" s="59" t="s">
        <v>97</v>
      </c>
      <c r="CY5" s="59" t="s">
        <v>98</v>
      </c>
      <c r="CZ5" s="59" t="s">
        <v>99</v>
      </c>
      <c r="DA5" s="59" t="s">
        <v>100</v>
      </c>
      <c r="DB5" s="59" t="s">
        <v>107</v>
      </c>
      <c r="DC5" s="59" t="s">
        <v>106</v>
      </c>
      <c r="DD5" s="59" t="s">
        <v>103</v>
      </c>
      <c r="DE5" s="59" t="s">
        <v>93</v>
      </c>
      <c r="DF5" s="59" t="s">
        <v>94</v>
      </c>
      <c r="DG5" s="59" t="s">
        <v>95</v>
      </c>
      <c r="DH5" s="59" t="s">
        <v>96</v>
      </c>
      <c r="DI5" s="59" t="s">
        <v>97</v>
      </c>
      <c r="DJ5" s="59" t="s">
        <v>35</v>
      </c>
      <c r="DK5" s="59" t="s">
        <v>105</v>
      </c>
      <c r="DL5" s="59" t="s">
        <v>108</v>
      </c>
      <c r="DM5" s="59" t="s">
        <v>101</v>
      </c>
      <c r="DN5" s="59" t="s">
        <v>106</v>
      </c>
      <c r="DO5" s="59" t="s">
        <v>103</v>
      </c>
      <c r="DP5" s="59" t="s">
        <v>93</v>
      </c>
      <c r="DQ5" s="59" t="s">
        <v>94</v>
      </c>
      <c r="DR5" s="59" t="s">
        <v>95</v>
      </c>
      <c r="DS5" s="59" t="s">
        <v>96</v>
      </c>
      <c r="DT5" s="59" t="s">
        <v>97</v>
      </c>
      <c r="DU5" s="59" t="s">
        <v>98</v>
      </c>
    </row>
    <row r="6" spans="1:125" s="66" customFormat="1" x14ac:dyDescent="0.15">
      <c r="A6" s="49" t="s">
        <v>109</v>
      </c>
      <c r="B6" s="60">
        <f>B8</f>
        <v>2020</v>
      </c>
      <c r="C6" s="60">
        <f t="shared" ref="C6:X6" si="1">C8</f>
        <v>92011</v>
      </c>
      <c r="D6" s="60">
        <f t="shared" si="1"/>
        <v>47</v>
      </c>
      <c r="E6" s="60">
        <f t="shared" si="1"/>
        <v>14</v>
      </c>
      <c r="F6" s="60">
        <f t="shared" si="1"/>
        <v>0</v>
      </c>
      <c r="G6" s="60">
        <f t="shared" si="1"/>
        <v>3</v>
      </c>
      <c r="H6" s="60" t="str">
        <f>SUBSTITUTE(H8,"　","")</f>
        <v>栃木県宇都宮市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32</v>
      </c>
      <c r="S6" s="62" t="str">
        <f t="shared" si="1"/>
        <v>公共施設</v>
      </c>
      <c r="T6" s="62" t="str">
        <f t="shared" si="1"/>
        <v>無</v>
      </c>
      <c r="U6" s="63">
        <f t="shared" si="1"/>
        <v>2862</v>
      </c>
      <c r="V6" s="63">
        <f t="shared" si="1"/>
        <v>81</v>
      </c>
      <c r="W6" s="63">
        <f t="shared" si="1"/>
        <v>300</v>
      </c>
      <c r="X6" s="62" t="str">
        <f t="shared" si="1"/>
        <v>利用料金制</v>
      </c>
      <c r="Y6" s="64">
        <f>IF(Y8="-",NA(),Y8)</f>
        <v>252</v>
      </c>
      <c r="Z6" s="64">
        <f t="shared" ref="Z6:AH6" si="2">IF(Z8="-",NA(),Z8)</f>
        <v>267</v>
      </c>
      <c r="AA6" s="64">
        <f t="shared" si="2"/>
        <v>281.8</v>
      </c>
      <c r="AB6" s="64">
        <f t="shared" si="2"/>
        <v>290.5</v>
      </c>
      <c r="AC6" s="64">
        <f t="shared" si="2"/>
        <v>16.8</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65</v>
      </c>
      <c r="BG6" s="64">
        <f t="shared" ref="BG6:BO6" si="5">IF(BG8="-",NA(),BG8)</f>
        <v>67.3</v>
      </c>
      <c r="BH6" s="64">
        <f t="shared" si="5"/>
        <v>69</v>
      </c>
      <c r="BI6" s="64">
        <f t="shared" si="5"/>
        <v>68.099999999999994</v>
      </c>
      <c r="BJ6" s="64">
        <f t="shared" si="5"/>
        <v>4.5</v>
      </c>
      <c r="BK6" s="64">
        <f t="shared" si="5"/>
        <v>37.9</v>
      </c>
      <c r="BL6" s="64">
        <f t="shared" si="5"/>
        <v>43</v>
      </c>
      <c r="BM6" s="64">
        <f t="shared" si="5"/>
        <v>47</v>
      </c>
      <c r="BN6" s="64">
        <f t="shared" si="5"/>
        <v>39.1</v>
      </c>
      <c r="BO6" s="64">
        <f t="shared" si="5"/>
        <v>-15.9</v>
      </c>
      <c r="BP6" s="61" t="str">
        <f>IF(BP8="-","",IF(BP8="-","【-】","【"&amp;SUBSTITUTE(TEXT(BP8,"#,##0.0"),"-","△")&amp;"】"))</f>
        <v>【△65.9】</v>
      </c>
      <c r="BQ6" s="65">
        <f>IF(BQ8="-",NA(),BQ8)</f>
        <v>19674</v>
      </c>
      <c r="BR6" s="65">
        <f t="shared" ref="BR6:BZ6" si="6">IF(BR8="-",NA(),BR8)</f>
        <v>21279</v>
      </c>
      <c r="BS6" s="65">
        <f t="shared" si="6"/>
        <v>21946</v>
      </c>
      <c r="BT6" s="65">
        <f t="shared" si="6"/>
        <v>22444</v>
      </c>
      <c r="BU6" s="65">
        <f t="shared" si="6"/>
        <v>10443</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110</v>
      </c>
      <c r="CM6" s="63">
        <f t="shared" ref="CM6:CN6" si="7">CM8</f>
        <v>81075</v>
      </c>
      <c r="CN6" s="63">
        <f t="shared" si="7"/>
        <v>3666</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232.1</v>
      </c>
      <c r="DL6" s="64">
        <f t="shared" ref="DL6:DT6" si="9">IF(DL8="-",NA(),DL8)</f>
        <v>221</v>
      </c>
      <c r="DM6" s="64">
        <f t="shared" si="9"/>
        <v>204.9</v>
      </c>
      <c r="DN6" s="64">
        <f t="shared" si="9"/>
        <v>206.2</v>
      </c>
      <c r="DO6" s="64">
        <f t="shared" si="9"/>
        <v>151.9</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111</v>
      </c>
      <c r="B7" s="60">
        <f t="shared" ref="B7:X7" si="10">B8</f>
        <v>2020</v>
      </c>
      <c r="C7" s="60">
        <f t="shared" si="10"/>
        <v>92011</v>
      </c>
      <c r="D7" s="60">
        <f t="shared" si="10"/>
        <v>47</v>
      </c>
      <c r="E7" s="60">
        <f t="shared" si="10"/>
        <v>14</v>
      </c>
      <c r="F7" s="60">
        <f t="shared" si="10"/>
        <v>0</v>
      </c>
      <c r="G7" s="60">
        <f t="shared" si="10"/>
        <v>3</v>
      </c>
      <c r="H7" s="60" t="str">
        <f t="shared" si="10"/>
        <v>栃木県　宇都宮市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32</v>
      </c>
      <c r="S7" s="62" t="str">
        <f t="shared" si="10"/>
        <v>公共施設</v>
      </c>
      <c r="T7" s="62" t="str">
        <f t="shared" si="10"/>
        <v>無</v>
      </c>
      <c r="U7" s="63">
        <f t="shared" si="10"/>
        <v>2862</v>
      </c>
      <c r="V7" s="63">
        <f t="shared" si="10"/>
        <v>81</v>
      </c>
      <c r="W7" s="63">
        <f t="shared" si="10"/>
        <v>300</v>
      </c>
      <c r="X7" s="62" t="str">
        <f t="shared" si="10"/>
        <v>利用料金制</v>
      </c>
      <c r="Y7" s="64">
        <f>Y8</f>
        <v>252</v>
      </c>
      <c r="Z7" s="64">
        <f t="shared" ref="Z7:AH7" si="11">Z8</f>
        <v>267</v>
      </c>
      <c r="AA7" s="64">
        <f t="shared" si="11"/>
        <v>281.8</v>
      </c>
      <c r="AB7" s="64">
        <f t="shared" si="11"/>
        <v>290.5</v>
      </c>
      <c r="AC7" s="64">
        <f t="shared" si="11"/>
        <v>16.8</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65</v>
      </c>
      <c r="BG7" s="64">
        <f t="shared" ref="BG7:BO7" si="14">BG8</f>
        <v>67.3</v>
      </c>
      <c r="BH7" s="64">
        <f t="shared" si="14"/>
        <v>69</v>
      </c>
      <c r="BI7" s="64">
        <f t="shared" si="14"/>
        <v>68.099999999999994</v>
      </c>
      <c r="BJ7" s="64">
        <f t="shared" si="14"/>
        <v>4.5</v>
      </c>
      <c r="BK7" s="64">
        <f t="shared" si="14"/>
        <v>37.9</v>
      </c>
      <c r="BL7" s="64">
        <f t="shared" si="14"/>
        <v>43</v>
      </c>
      <c r="BM7" s="64">
        <f t="shared" si="14"/>
        <v>47</v>
      </c>
      <c r="BN7" s="64">
        <f t="shared" si="14"/>
        <v>39.1</v>
      </c>
      <c r="BO7" s="64">
        <f t="shared" si="14"/>
        <v>-15.9</v>
      </c>
      <c r="BP7" s="61"/>
      <c r="BQ7" s="65">
        <f>BQ8</f>
        <v>19674</v>
      </c>
      <c r="BR7" s="65">
        <f t="shared" ref="BR7:BZ7" si="15">BR8</f>
        <v>21279</v>
      </c>
      <c r="BS7" s="65">
        <f t="shared" si="15"/>
        <v>21946</v>
      </c>
      <c r="BT7" s="65">
        <f t="shared" si="15"/>
        <v>22444</v>
      </c>
      <c r="BU7" s="65">
        <f t="shared" si="15"/>
        <v>10443</v>
      </c>
      <c r="BV7" s="65">
        <f t="shared" si="15"/>
        <v>26544</v>
      </c>
      <c r="BW7" s="65">
        <f t="shared" si="15"/>
        <v>25867</v>
      </c>
      <c r="BX7" s="65">
        <f t="shared" si="15"/>
        <v>29182</v>
      </c>
      <c r="BY7" s="65">
        <f t="shared" si="15"/>
        <v>25664</v>
      </c>
      <c r="BZ7" s="65">
        <f t="shared" si="15"/>
        <v>13473</v>
      </c>
      <c r="CA7" s="63"/>
      <c r="CB7" s="64" t="s">
        <v>112</v>
      </c>
      <c r="CC7" s="64" t="s">
        <v>112</v>
      </c>
      <c r="CD7" s="64" t="s">
        <v>112</v>
      </c>
      <c r="CE7" s="64" t="s">
        <v>112</v>
      </c>
      <c r="CF7" s="64" t="s">
        <v>112</v>
      </c>
      <c r="CG7" s="64" t="s">
        <v>112</v>
      </c>
      <c r="CH7" s="64" t="s">
        <v>112</v>
      </c>
      <c r="CI7" s="64" t="s">
        <v>112</v>
      </c>
      <c r="CJ7" s="64" t="s">
        <v>112</v>
      </c>
      <c r="CK7" s="64" t="s">
        <v>113</v>
      </c>
      <c r="CL7" s="61"/>
      <c r="CM7" s="63">
        <f>CM8</f>
        <v>81075</v>
      </c>
      <c r="CN7" s="63">
        <f>CN8</f>
        <v>3666</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232.1</v>
      </c>
      <c r="DL7" s="64">
        <f t="shared" ref="DL7:DT7" si="17">DL8</f>
        <v>221</v>
      </c>
      <c r="DM7" s="64">
        <f t="shared" si="17"/>
        <v>204.9</v>
      </c>
      <c r="DN7" s="64">
        <f t="shared" si="17"/>
        <v>206.2</v>
      </c>
      <c r="DO7" s="64">
        <f t="shared" si="17"/>
        <v>151.9</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92011</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32</v>
      </c>
      <c r="S8" s="69" t="s">
        <v>124</v>
      </c>
      <c r="T8" s="69" t="s">
        <v>125</v>
      </c>
      <c r="U8" s="70">
        <v>2862</v>
      </c>
      <c r="V8" s="70">
        <v>81</v>
      </c>
      <c r="W8" s="70">
        <v>300</v>
      </c>
      <c r="X8" s="69" t="s">
        <v>126</v>
      </c>
      <c r="Y8" s="71">
        <v>252</v>
      </c>
      <c r="Z8" s="71">
        <v>267</v>
      </c>
      <c r="AA8" s="71">
        <v>281.8</v>
      </c>
      <c r="AB8" s="71">
        <v>290.5</v>
      </c>
      <c r="AC8" s="71">
        <v>16.8</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65</v>
      </c>
      <c r="BG8" s="71">
        <v>67.3</v>
      </c>
      <c r="BH8" s="71">
        <v>69</v>
      </c>
      <c r="BI8" s="71">
        <v>68.099999999999994</v>
      </c>
      <c r="BJ8" s="71">
        <v>4.5</v>
      </c>
      <c r="BK8" s="71">
        <v>37.9</v>
      </c>
      <c r="BL8" s="71">
        <v>43</v>
      </c>
      <c r="BM8" s="71">
        <v>47</v>
      </c>
      <c r="BN8" s="71">
        <v>39.1</v>
      </c>
      <c r="BO8" s="71">
        <v>-15.9</v>
      </c>
      <c r="BP8" s="68">
        <v>-65.900000000000006</v>
      </c>
      <c r="BQ8" s="72">
        <v>19674</v>
      </c>
      <c r="BR8" s="72">
        <v>21279</v>
      </c>
      <c r="BS8" s="72">
        <v>21946</v>
      </c>
      <c r="BT8" s="73">
        <v>22444</v>
      </c>
      <c r="BU8" s="73">
        <v>10443</v>
      </c>
      <c r="BV8" s="72">
        <v>26544</v>
      </c>
      <c r="BW8" s="72">
        <v>25867</v>
      </c>
      <c r="BX8" s="72">
        <v>29182</v>
      </c>
      <c r="BY8" s="72">
        <v>25664</v>
      </c>
      <c r="BZ8" s="72">
        <v>13473</v>
      </c>
      <c r="CA8" s="70">
        <v>3932</v>
      </c>
      <c r="CB8" s="71" t="s">
        <v>118</v>
      </c>
      <c r="CC8" s="71" t="s">
        <v>118</v>
      </c>
      <c r="CD8" s="71" t="s">
        <v>118</v>
      </c>
      <c r="CE8" s="71" t="s">
        <v>118</v>
      </c>
      <c r="CF8" s="71" t="s">
        <v>118</v>
      </c>
      <c r="CG8" s="71" t="s">
        <v>118</v>
      </c>
      <c r="CH8" s="71" t="s">
        <v>118</v>
      </c>
      <c r="CI8" s="71" t="s">
        <v>118</v>
      </c>
      <c r="CJ8" s="71" t="s">
        <v>118</v>
      </c>
      <c r="CK8" s="71" t="s">
        <v>118</v>
      </c>
      <c r="CL8" s="68" t="s">
        <v>118</v>
      </c>
      <c r="CM8" s="70">
        <v>81075</v>
      </c>
      <c r="CN8" s="70">
        <v>3666</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134.19999999999999</v>
      </c>
      <c r="DF8" s="71">
        <v>123.5</v>
      </c>
      <c r="DG8" s="71">
        <v>120.7</v>
      </c>
      <c r="DH8" s="71">
        <v>1646.4</v>
      </c>
      <c r="DI8" s="71">
        <v>69.3</v>
      </c>
      <c r="DJ8" s="68">
        <v>183.4</v>
      </c>
      <c r="DK8" s="71">
        <v>232.1</v>
      </c>
      <c r="DL8" s="71">
        <v>221</v>
      </c>
      <c r="DM8" s="71">
        <v>204.9</v>
      </c>
      <c r="DN8" s="71">
        <v>206.2</v>
      </c>
      <c r="DO8" s="71">
        <v>151.9</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2021-12-17T06:00:28Z</dcterms:created>
  <dcterms:modified xsi:type="dcterms:W3CDTF">2022-02-22T05:17:53Z</dcterms:modified>
  <cp:category/>
</cp:coreProperties>
</file>