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8駐車場\"/>
    </mc:Choice>
  </mc:AlternateContent>
  <workbookProtection workbookAlgorithmName="SHA-512" workbookHashValue="2egxLuHR5GGGfKGSPGzE0lIlsGps25boHjUvARkdTU92vviR2FLSF5/SXqall92IuiNW647+XCZxFQJVmr3Z+w==" workbookSaltValue="XuFx/TmL1+tG5DYH4Cly4g==" workbookSpinCount="100000" lockStructure="1"/>
  <bookViews>
    <workbookView xWindow="0" yWindow="0" windowWidth="20490" windowHeight="79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30" i="4" l="1"/>
  <c r="MI76" i="4"/>
  <c r="HJ51" i="4"/>
  <c r="IT76" i="4"/>
  <c r="CS51" i="4"/>
  <c r="HJ30" i="4"/>
  <c r="CS30" i="4"/>
  <c r="BZ76" i="4"/>
  <c r="MA51" i="4"/>
  <c r="C11" i="5"/>
  <c r="D11" i="5"/>
  <c r="E11" i="5"/>
  <c r="B11" i="5"/>
  <c r="BK76" i="4" l="1"/>
  <c r="LH51" i="4"/>
  <c r="LT76" i="4"/>
  <c r="GQ51" i="4"/>
  <c r="LH30" i="4"/>
  <c r="IE76" i="4"/>
  <c r="BZ51" i="4"/>
  <c r="GQ30" i="4"/>
  <c r="BZ30" i="4"/>
  <c r="HP76" i="4"/>
  <c r="FX30" i="4"/>
  <c r="AV76" i="4"/>
  <c r="KO51" i="4"/>
  <c r="LE76" i="4"/>
  <c r="FX51" i="4"/>
  <c r="KO30" i="4"/>
  <c r="BG51" i="4"/>
  <c r="BG30" i="4"/>
  <c r="KP76" i="4"/>
  <c r="FE51" i="4"/>
  <c r="HA76" i="4"/>
  <c r="AN51" i="4"/>
  <c r="FE30" i="4"/>
  <c r="AN30" i="4"/>
  <c r="AG76" i="4"/>
  <c r="JV51" i="4"/>
  <c r="JV30" i="4"/>
  <c r="R76" i="4"/>
  <c r="KA76" i="4"/>
  <c r="EL51" i="4"/>
  <c r="GL76" i="4"/>
  <c r="U51" i="4"/>
  <c r="EL30" i="4"/>
  <c r="U30" i="4"/>
  <c r="JC51" i="4"/>
  <c r="JC30"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<sst xmlns="http://schemas.openxmlformats.org/spreadsheetml/2006/main" count="278" uniqueCount="128">
  <si>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</si>
  <si>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</si>
  <si>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</si>
  <si>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</si>
  <si>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</si>
  <si>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</si>
  <si>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</si>
  <si>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</si>
  <si>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</si>
  <si>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</si>
  <si>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</si>
  <si>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</si>
  <si>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</si>
  <si>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</si>
  <si>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</si>
  <si>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</si>
  <si>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</si>
  <si>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</si>
  <si>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</si>
  <si>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</si>
  <si>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</si>
  <si>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</si>
  <si>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</si>
  <si>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</si>
  <si>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</si>
  <si>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</si>
  <si>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</si>
  <si>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</si>
  <si>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</si>
  <si>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</si>
  <si>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</si>
  <si>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</si>
  <si>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</si>
  <si>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</si>
  <si>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</si>
  <si>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</si>
  <si>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</si>
  <si>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</si>
  <si>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</si>
  <si>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</si>
  <si>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</si>
  <si>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</si>
  <si>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</si>
  <si>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</si>
  <si>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</si>
  <si>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</si>
  <si>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</si>
  <si>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</si>
  <si>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</si>
  <si>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</si>
  <si>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</si>
  <si>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</si>
  <si>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</si>
  <si>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</si>
  <si>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</si>
  <si>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</si>
  <si>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</si>
  <si>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</si>
  <si>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</si>
  <si>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</si>
  <si>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</si>
  <si>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</si>
  <si>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</si>
  <si>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</si>
  <si>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</si>
  <si>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</si>
  <si>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</si>
  <si>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</si>
  <si>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</si>
  <si>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</si>
  <si>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</si>
  <si>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</si>
  <si>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</si>
  <si>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</si>
  <si>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</si>
  <si>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</si>
  <si>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</si>
  <si>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</si>
  <si>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</si>
  <si>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</si>
  <si>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</si>
  <si>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</si>
  <si>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</si>
  <si>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</si>
  <si>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</si>
  <si>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</si>
  <si>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</si>
  <si>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</si>
  <si>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</si>
  <si>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</si>
  <si>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</si>
  <si>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</si>
  <si>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</si>
  <si>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</si>
  <si>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</si>
  <si>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</si>
  <si>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</si>
  <si>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</si>
  <si>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</si>
  <si>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</si>
  <si>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</si>
  <si>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</si>
  <si>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</si>
  <si>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</si>
  <si>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</si>
  <si>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</si>
  <si>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栃木県　宇都宮市</t>
  </si>
  <si>
    <t>駅西第１駐車場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</si>
  <si>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</si>
  <si>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</si>
  <si>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</si>
  <si>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</si>
  <si>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</si>
  <si>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</si>
  <si>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</si>
  <si>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</si>
  <si>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</si>
  <si>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</si>
  <si>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</si>
  <si>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</si>
  <si>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</si>
  <si>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</si>
  <si>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</si>
  <si>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</si>
  <si>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セツビ</t>
    </rPh>
    <rPh sb="3" eb="5">
      <t>トウシ</t>
    </rPh>
    <rPh sb="5" eb="7">
      <t>ミコミ</t>
    </rPh>
    <rPh sb="7" eb="8">
      <t>ガク</t>
    </rPh>
    <rPh sb="15" eb="17">
      <t>センエン</t>
    </rPh>
    <rPh sb="22" eb="25">
      <t>イッパンテキ</t>
    </rPh>
    <rPh sb="26" eb="28">
      <t>シセツ</t>
    </rPh>
    <rPh sb="29" eb="32">
      <t>ロウキュウカ</t>
    </rPh>
    <rPh sb="33" eb="34">
      <t>スス</t>
    </rPh>
    <rPh sb="37" eb="39">
      <t>ケンセツ</t>
    </rPh>
    <rPh sb="39" eb="41">
      <t>カイリョウ</t>
    </rPh>
    <rPh sb="41" eb="42">
      <t>ヒ</t>
    </rPh>
    <rPh sb="42" eb="43">
      <t>トウ</t>
    </rPh>
    <rPh sb="44" eb="45">
      <t>オオ</t>
    </rPh>
    <rPh sb="57" eb="59">
      <t>コンゴ</t>
    </rPh>
    <rPh sb="61" eb="63">
      <t>ヨボウ</t>
    </rPh>
    <rPh sb="63" eb="65">
      <t>ホゼン</t>
    </rPh>
    <rPh sb="76" eb="77">
      <t>トウ</t>
    </rPh>
    <rPh sb="78" eb="80">
      <t>トリクミ</t>
    </rPh>
    <rPh sb="81" eb="82">
      <t>ツト</t>
    </rPh>
    <rPh sb="86" eb="88">
      <t>ヒツヨウ</t>
    </rPh>
    <rPh sb="94" eb="96">
      <t>キギョウ</t>
    </rPh>
    <rPh sb="96" eb="97">
      <t>サイ</t>
    </rPh>
    <rPh sb="97" eb="99">
      <t>ハッコウ</t>
    </rPh>
    <rPh sb="102" eb="104">
      <t>カリイレ</t>
    </rPh>
    <rPh sb="104" eb="107">
      <t>シホンキン</t>
    </rPh>
    <rPh sb="115" eb="117">
      <t>キギョウ</t>
    </rPh>
    <rPh sb="117" eb="118">
      <t>サイ</t>
    </rPh>
    <rPh sb="118" eb="120">
      <t>ザンダカ</t>
    </rPh>
    <rPh sb="120" eb="121">
      <t>タイ</t>
    </rPh>
    <rPh sb="121" eb="123">
      <t>リョウキン</t>
    </rPh>
    <rPh sb="123" eb="125">
      <t>シュウニュウ</t>
    </rPh>
    <rPh sb="125" eb="127">
      <t>ヒリツ</t>
    </rPh>
    <rPh sb="131" eb="133">
      <t>スイイ</t>
    </rPh>
    <phoneticPr fontId="5"/>
  </si>
  <si>
    <t>　近隣商業施設等の提携駐車場になっているほか，ＪＲ宇都宮駅が近く，入庫後２０分以内の出庫が無料となる仕組みの導入などにより，稼働率が極めて高い。</t>
    <rPh sb="1" eb="3">
      <t>キンリン</t>
    </rPh>
    <rPh sb="3" eb="5">
      <t>ショウギョウ</t>
    </rPh>
    <rPh sb="5" eb="7">
      <t>シセツ</t>
    </rPh>
    <rPh sb="7" eb="8">
      <t>トウ</t>
    </rPh>
    <rPh sb="9" eb="11">
      <t>テイケイ</t>
    </rPh>
    <rPh sb="11" eb="14">
      <t>チュウシャジョウ</t>
    </rPh>
    <rPh sb="25" eb="29">
      <t>ウツノミヤエキ</t>
    </rPh>
    <rPh sb="30" eb="31">
      <t>チカ</t>
    </rPh>
    <rPh sb="33" eb="35">
      <t>ニュウコ</t>
    </rPh>
    <rPh sb="35" eb="36">
      <t>ゴ</t>
    </rPh>
    <rPh sb="38" eb="39">
      <t>フン</t>
    </rPh>
    <rPh sb="39" eb="41">
      <t>イナイ</t>
    </rPh>
    <rPh sb="42" eb="44">
      <t>シュッコ</t>
    </rPh>
    <rPh sb="45" eb="47">
      <t>ムリョウ</t>
    </rPh>
    <rPh sb="50" eb="52">
      <t>シク</t>
    </rPh>
    <rPh sb="54" eb="56">
      <t>ドウニュウ</t>
    </rPh>
    <rPh sb="62" eb="64">
      <t>カドウ</t>
    </rPh>
    <rPh sb="64" eb="65">
      <t>リツ</t>
    </rPh>
    <rPh sb="66" eb="67">
      <t>キワ</t>
    </rPh>
    <rPh sb="69" eb="70">
      <t>タカ</t>
    </rPh>
    <phoneticPr fontId="5"/>
  </si>
  <si>
    <t>　施設単体では，収支が黒字であり，多額の設備投資を必要としない広場式駐車場であることから，安定した収益を確保している。
　今後も，引き続き，財政収支との整合を図りながら，計画的な修繕を行い，健全な経営状況を維持していくことが必要である。</t>
    <rPh sb="1" eb="3">
      <t>シセツ</t>
    </rPh>
    <rPh sb="3" eb="5">
      <t>タンタイ</t>
    </rPh>
    <rPh sb="8" eb="10">
      <t>シュウシ</t>
    </rPh>
    <rPh sb="11" eb="13">
      <t>クロジ</t>
    </rPh>
    <rPh sb="17" eb="19">
      <t>タガク</t>
    </rPh>
    <rPh sb="20" eb="22">
      <t>セツビ</t>
    </rPh>
    <rPh sb="22" eb="24">
      <t>トウシ</t>
    </rPh>
    <rPh sb="25" eb="27">
      <t>ヒツヨウ</t>
    </rPh>
    <rPh sb="31" eb="33">
      <t>ヒロバ</t>
    </rPh>
    <rPh sb="33" eb="34">
      <t>シキ</t>
    </rPh>
    <rPh sb="34" eb="37">
      <t>チュウシャジョウ</t>
    </rPh>
    <rPh sb="45" eb="47">
      <t>アンテイ</t>
    </rPh>
    <rPh sb="49" eb="51">
      <t>シュウエキ</t>
    </rPh>
    <rPh sb="52" eb="54">
      <t>カクホ</t>
    </rPh>
    <rPh sb="61" eb="63">
      <t>コンゴ</t>
    </rPh>
    <rPh sb="65" eb="66">
      <t>ヒ</t>
    </rPh>
    <rPh sb="67" eb="68">
      <t>ツヅ</t>
    </rPh>
    <rPh sb="70" eb="72">
      <t>ザイセイ</t>
    </rPh>
    <rPh sb="72" eb="74">
      <t>シュウシ</t>
    </rPh>
    <rPh sb="76" eb="78">
      <t>セイゴウ</t>
    </rPh>
    <rPh sb="79" eb="80">
      <t>ハカ</t>
    </rPh>
    <rPh sb="85" eb="87">
      <t>ケイカク</t>
    </rPh>
    <rPh sb="87" eb="88">
      <t>テキ</t>
    </rPh>
    <rPh sb="89" eb="91">
      <t>シュウゼン</t>
    </rPh>
    <rPh sb="92" eb="93">
      <t>オコナ</t>
    </rPh>
    <rPh sb="95" eb="97">
      <t>ケンゼン</t>
    </rPh>
    <rPh sb="98" eb="100">
      <t>ケイエイ</t>
    </rPh>
    <rPh sb="100" eb="102">
      <t>ジョウキョウ</t>
    </rPh>
    <rPh sb="103" eb="105">
      <t>イジ</t>
    </rPh>
    <rPh sb="112" eb="114">
      <t>ヒツヨウ</t>
    </rPh>
    <phoneticPr fontId="5"/>
  </si>
  <si>
    <t>　過去数年にわたって，他会計からの繰り入れがないことから，②他会計補助金比率及び③駐車台数一台当たりの他会計補助金額の値は，ゼロで推移している。
　①収益的収支比率は類似施設平均値及び全国平均を下回っているものの，収支は黒字を確保している。
　④売上高ＧＯＰ比率，⑤ＥＢＩＴＤＡは類似施設平均・全国平均を上回り，当該施設は，収益性が高く，安定した運営状況であることを示している。</t>
    <rPh sb="1" eb="3">
      <t>カコ</t>
    </rPh>
    <rPh sb="3" eb="5">
      <t>スウネン</t>
    </rPh>
    <rPh sb="11" eb="12">
      <t>タ</t>
    </rPh>
    <rPh sb="12" eb="14">
      <t>カイケイ</t>
    </rPh>
    <rPh sb="17" eb="18">
      <t>ク</t>
    </rPh>
    <rPh sb="19" eb="20">
      <t>イ</t>
    </rPh>
    <rPh sb="30" eb="31">
      <t>タ</t>
    </rPh>
    <rPh sb="31" eb="33">
      <t>カイケイ</t>
    </rPh>
    <rPh sb="33" eb="36">
      <t>ホジョキン</t>
    </rPh>
    <rPh sb="36" eb="38">
      <t>ヒリツ</t>
    </rPh>
    <rPh sb="38" eb="39">
      <t>オヨ</t>
    </rPh>
    <rPh sb="41" eb="43">
      <t>チュウシャ</t>
    </rPh>
    <rPh sb="43" eb="45">
      <t>ダイスウ</t>
    </rPh>
    <rPh sb="45" eb="47">
      <t>イチダイ</t>
    </rPh>
    <rPh sb="47" eb="48">
      <t>ア</t>
    </rPh>
    <rPh sb="51" eb="52">
      <t>タ</t>
    </rPh>
    <rPh sb="52" eb="54">
      <t>カイケイ</t>
    </rPh>
    <rPh sb="54" eb="56">
      <t>ホジョ</t>
    </rPh>
    <rPh sb="56" eb="58">
      <t>キンガク</t>
    </rPh>
    <rPh sb="59" eb="60">
      <t>アタイ</t>
    </rPh>
    <rPh sb="65" eb="67">
      <t>スイイ</t>
    </rPh>
    <rPh sb="75" eb="78">
      <t>シュウエキテキ</t>
    </rPh>
    <rPh sb="78" eb="80">
      <t>シュウシ</t>
    </rPh>
    <rPh sb="80" eb="82">
      <t>ヒリツ</t>
    </rPh>
    <rPh sb="83" eb="85">
      <t>ルイジ</t>
    </rPh>
    <rPh sb="85" eb="87">
      <t>シセツ</t>
    </rPh>
    <rPh sb="87" eb="90">
      <t>ヘイキンチ</t>
    </rPh>
    <rPh sb="90" eb="91">
      <t>オヨ</t>
    </rPh>
    <rPh sb="92" eb="94">
      <t>ゼンコク</t>
    </rPh>
    <rPh sb="94" eb="96">
      <t>ヘイキン</t>
    </rPh>
    <rPh sb="107" eb="109">
      <t>シュウシ</t>
    </rPh>
    <rPh sb="110" eb="112">
      <t>クロジ</t>
    </rPh>
    <rPh sb="113" eb="115">
      <t>カクホ</t>
    </rPh>
    <rPh sb="123" eb="125">
      <t>ウリアゲ</t>
    </rPh>
    <rPh sb="125" eb="126">
      <t>タカ</t>
    </rPh>
    <rPh sb="129" eb="131">
      <t>ヒリツ</t>
    </rPh>
    <rPh sb="140" eb="142">
      <t>ルイジ</t>
    </rPh>
    <rPh sb="142" eb="144">
      <t>シセツ</t>
    </rPh>
    <rPh sb="144" eb="146">
      <t>ヘイキン</t>
    </rPh>
    <rPh sb="147" eb="149">
      <t>ゼンコク</t>
    </rPh>
    <rPh sb="149" eb="151">
      <t>ヘイキン</t>
    </rPh>
    <rPh sb="152" eb="154">
      <t>ウワマワ</t>
    </rPh>
    <rPh sb="156" eb="158">
      <t>トウガイ</t>
    </rPh>
    <rPh sb="158" eb="160">
      <t>シセツ</t>
    </rPh>
    <rPh sb="162" eb="165">
      <t>シュウエキセイ</t>
    </rPh>
    <rPh sb="166" eb="167">
      <t>タカ</t>
    </rPh>
    <rPh sb="169" eb="171">
      <t>アンテイ</t>
    </rPh>
    <rPh sb="173" eb="175">
      <t>ウンエイ</t>
    </rPh>
    <rPh sb="175" eb="177">
      <t>ジョウキョウ</t>
    </rPh>
    <rPh sb="183" eb="184">
      <t>シメ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</si>
</sst>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432</c:v>
                </c:pt>
                <c:pt idx="1">
                  <c:v>450</c:v>
                </c:pt>
                <c:pt idx="2">
                  <c:v>441.7</c:v>
                </c:pt>
                <c:pt idx="3">
                  <c:v>452.4</c:v>
                </c:pt>
                <c:pt idx="4">
                  <c:v>439.8</c:v>
                </c:pt>
              </c:numCache>
            </c:numRef>
          </c:val>
          <c:extLst>
            <c:ext xmlns:c16="http://schemas.microsoft.com/office/drawing/2014/chart" uri="{C3380CC4-5D6E-409C-BE32-E72D297353CC}">
              <c16:uniqueId val="{00000000-FCCA-4E99-AEF7-58CA44C8474C}"/>
            </c:ext>
          </c:extLst>
        </c:ser>
        <c:dLbls>
          <c:showLegendKey val="0"/>
          <c:showVal val="0"/>
          <c:showCatName val="0"/>
          <c:showSerName val="0"/>
          <c:showPercent val="0"/>
          <c:showBubbleSize val="0"/>
        </c:dLbls>
        <c:gapWidth val="150"/>
        <c:axId val="2036152048"/>
        <c:axId val="203614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FCCA-4E99-AEF7-58CA44C8474C}"/>
            </c:ext>
          </c:extLst>
        </c:ser>
        <c:dLbls>
          <c:showLegendKey val="0"/>
          <c:showVal val="0"/>
          <c:showCatName val="0"/>
          <c:showSerName val="0"/>
          <c:showPercent val="0"/>
          <c:showBubbleSize val="0"/>
        </c:dLbls>
        <c:marker val="1"/>
        <c:smooth val="0"/>
        <c:axId val="2036152048"/>
        <c:axId val="2036147152"/>
      </c:lineChart>
      <c:catAx>
        <c:axId val="2036152048"/>
        <c:scaling>
          <c:orientation val="minMax"/>
        </c:scaling>
        <c:delete val="1"/>
        <c:axPos val="b"/>
        <c:numFmt formatCode="General" sourceLinked="1"/>
        <c:majorTickMark val="none"/>
        <c:minorTickMark val="none"/>
        <c:tickLblPos val="none"/>
        <c:crossAx val="2036147152"/>
        <c:crosses val="autoZero"/>
        <c:auto val="1"/>
        <c:lblAlgn val="ctr"/>
        <c:lblOffset val="100"/>
        <c:noMultiLvlLbl val="1"/>
      </c:catAx>
      <c:valAx>
        <c:axId val="203614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15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B5-44EC-9C65-E8B639AB4908}"/>
            </c:ext>
          </c:extLst>
        </c:ser>
        <c:dLbls>
          <c:showLegendKey val="0"/>
          <c:showVal val="0"/>
          <c:showCatName val="0"/>
          <c:showSerName val="0"/>
          <c:showPercent val="0"/>
          <c:showBubbleSize val="0"/>
        </c:dLbls>
        <c:gapWidth val="150"/>
        <c:axId val="2036149872"/>
        <c:axId val="203585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B3B5-44EC-9C65-E8B639AB4908}"/>
            </c:ext>
          </c:extLst>
        </c:ser>
        <c:dLbls>
          <c:showLegendKey val="0"/>
          <c:showVal val="0"/>
          <c:showCatName val="0"/>
          <c:showSerName val="0"/>
          <c:showPercent val="0"/>
          <c:showBubbleSize val="0"/>
        </c:dLbls>
        <c:marker val="1"/>
        <c:smooth val="0"/>
        <c:axId val="2036149872"/>
        <c:axId val="2035856240"/>
      </c:lineChart>
      <c:catAx>
        <c:axId val="2036149872"/>
        <c:scaling>
          <c:orientation val="minMax"/>
        </c:scaling>
        <c:delete val="1"/>
        <c:axPos val="b"/>
        <c:numFmt formatCode="General" sourceLinked="1"/>
        <c:majorTickMark val="none"/>
        <c:minorTickMark val="none"/>
        <c:tickLblPos val="none"/>
        <c:crossAx val="2035856240"/>
        <c:crosses val="autoZero"/>
        <c:auto val="1"/>
        <c:lblAlgn val="ctr"/>
        <c:lblOffset val="100"/>
        <c:noMultiLvlLbl val="1"/>
      </c:catAx>
      <c:valAx>
        <c:axId val="203585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14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AB0-4D2D-A8D5-2E4884C06730}"/>
            </c:ext>
          </c:extLst>
        </c:ser>
        <c:dLbls>
          <c:showLegendKey val="0"/>
          <c:showVal val="0"/>
          <c:showCatName val="0"/>
          <c:showSerName val="0"/>
          <c:showPercent val="0"/>
          <c:showBubbleSize val="0"/>
        </c:dLbls>
        <c:gapWidth val="150"/>
        <c:axId val="2035855152"/>
        <c:axId val="203585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AB0-4D2D-A8D5-2E4884C06730}"/>
            </c:ext>
          </c:extLst>
        </c:ser>
        <c:dLbls>
          <c:showLegendKey val="0"/>
          <c:showVal val="0"/>
          <c:showCatName val="0"/>
          <c:showSerName val="0"/>
          <c:showPercent val="0"/>
          <c:showBubbleSize val="0"/>
        </c:dLbls>
        <c:marker val="1"/>
        <c:smooth val="0"/>
        <c:axId val="2035855152"/>
        <c:axId val="2035856784"/>
      </c:lineChart>
      <c:catAx>
        <c:axId val="2035855152"/>
        <c:scaling>
          <c:orientation val="minMax"/>
        </c:scaling>
        <c:delete val="1"/>
        <c:axPos val="b"/>
        <c:numFmt formatCode="General" sourceLinked="1"/>
        <c:majorTickMark val="none"/>
        <c:minorTickMark val="none"/>
        <c:tickLblPos val="none"/>
        <c:crossAx val="2035856784"/>
        <c:crosses val="autoZero"/>
        <c:auto val="1"/>
        <c:lblAlgn val="ctr"/>
        <c:lblOffset val="100"/>
        <c:noMultiLvlLbl val="1"/>
      </c:catAx>
      <c:valAx>
        <c:axId val="203585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585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7F9-4FAE-88F4-A2DF9C6E082E}"/>
            </c:ext>
          </c:extLst>
        </c:ser>
        <c:dLbls>
          <c:showLegendKey val="0"/>
          <c:showVal val="0"/>
          <c:showCatName val="0"/>
          <c:showSerName val="0"/>
          <c:showPercent val="0"/>
          <c:showBubbleSize val="0"/>
        </c:dLbls>
        <c:gapWidth val="150"/>
        <c:axId val="209497952"/>
        <c:axId val="2094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7F9-4FAE-88F4-A2DF9C6E082E}"/>
            </c:ext>
          </c:extLst>
        </c:ser>
        <c:dLbls>
          <c:showLegendKey val="0"/>
          <c:showVal val="0"/>
          <c:showCatName val="0"/>
          <c:showSerName val="0"/>
          <c:showPercent val="0"/>
          <c:showBubbleSize val="0"/>
        </c:dLbls>
        <c:marker val="1"/>
        <c:smooth val="0"/>
        <c:axId val="209497952"/>
        <c:axId val="209498496"/>
      </c:lineChart>
      <c:catAx>
        <c:axId val="209497952"/>
        <c:scaling>
          <c:orientation val="minMax"/>
        </c:scaling>
        <c:delete val="1"/>
        <c:axPos val="b"/>
        <c:numFmt formatCode="General" sourceLinked="1"/>
        <c:majorTickMark val="none"/>
        <c:minorTickMark val="none"/>
        <c:tickLblPos val="none"/>
        <c:crossAx val="209498496"/>
        <c:crosses val="autoZero"/>
        <c:auto val="1"/>
        <c:lblAlgn val="ctr"/>
        <c:lblOffset val="100"/>
        <c:noMultiLvlLbl val="1"/>
      </c:catAx>
      <c:valAx>
        <c:axId val="20949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49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7E-4165-855A-3AFDFB5F7C89}"/>
            </c:ext>
          </c:extLst>
        </c:ser>
        <c:dLbls>
          <c:showLegendKey val="0"/>
          <c:showVal val="0"/>
          <c:showCatName val="0"/>
          <c:showSerName val="0"/>
          <c:showPercent val="0"/>
          <c:showBubbleSize val="0"/>
        </c:dLbls>
        <c:gapWidth val="150"/>
        <c:axId val="209495232"/>
        <c:axId val="2095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D7E-4165-855A-3AFDFB5F7C89}"/>
            </c:ext>
          </c:extLst>
        </c:ser>
        <c:dLbls>
          <c:showLegendKey val="0"/>
          <c:showVal val="0"/>
          <c:showCatName val="0"/>
          <c:showSerName val="0"/>
          <c:showPercent val="0"/>
          <c:showBubbleSize val="0"/>
        </c:dLbls>
        <c:marker val="1"/>
        <c:smooth val="0"/>
        <c:axId val="209495232"/>
        <c:axId val="209502304"/>
      </c:lineChart>
      <c:catAx>
        <c:axId val="209495232"/>
        <c:scaling>
          <c:orientation val="minMax"/>
        </c:scaling>
        <c:delete val="1"/>
        <c:axPos val="b"/>
        <c:numFmt formatCode="General" sourceLinked="1"/>
        <c:majorTickMark val="none"/>
        <c:minorTickMark val="none"/>
        <c:tickLblPos val="none"/>
        <c:crossAx val="209502304"/>
        <c:crosses val="autoZero"/>
        <c:auto val="1"/>
        <c:lblAlgn val="ctr"/>
        <c:lblOffset val="100"/>
        <c:noMultiLvlLbl val="1"/>
      </c:catAx>
      <c:valAx>
        <c:axId val="20950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49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F6E-459D-AF8B-C954579479EC}"/>
            </c:ext>
          </c:extLst>
        </c:ser>
        <c:dLbls>
          <c:showLegendKey val="0"/>
          <c:showVal val="0"/>
          <c:showCatName val="0"/>
          <c:showSerName val="0"/>
          <c:showPercent val="0"/>
          <c:showBubbleSize val="0"/>
        </c:dLbls>
        <c:gapWidth val="150"/>
        <c:axId val="209500128"/>
        <c:axId val="2094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FF6E-459D-AF8B-C954579479EC}"/>
            </c:ext>
          </c:extLst>
        </c:ser>
        <c:dLbls>
          <c:showLegendKey val="0"/>
          <c:showVal val="0"/>
          <c:showCatName val="0"/>
          <c:showSerName val="0"/>
          <c:showPercent val="0"/>
          <c:showBubbleSize val="0"/>
        </c:dLbls>
        <c:marker val="1"/>
        <c:smooth val="0"/>
        <c:axId val="209500128"/>
        <c:axId val="209499040"/>
      </c:lineChart>
      <c:catAx>
        <c:axId val="209500128"/>
        <c:scaling>
          <c:orientation val="minMax"/>
        </c:scaling>
        <c:delete val="1"/>
        <c:axPos val="b"/>
        <c:numFmt formatCode="General" sourceLinked="1"/>
        <c:majorTickMark val="none"/>
        <c:minorTickMark val="none"/>
        <c:tickLblPos val="none"/>
        <c:crossAx val="209499040"/>
        <c:crosses val="autoZero"/>
        <c:auto val="1"/>
        <c:lblAlgn val="ctr"/>
        <c:lblOffset val="100"/>
        <c:noMultiLvlLbl val="1"/>
      </c:catAx>
      <c:valAx>
        <c:axId val="20949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50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1315.2</c:v>
                </c:pt>
                <c:pt idx="1">
                  <c:v>1380.4</c:v>
                </c:pt>
                <c:pt idx="2">
                  <c:v>1380.4</c:v>
                </c:pt>
                <c:pt idx="3">
                  <c:v>1384.8</c:v>
                </c:pt>
                <c:pt idx="4">
                  <c:v>1382.6</c:v>
                </c:pt>
              </c:numCache>
            </c:numRef>
          </c:val>
          <c:extLst>
            <c:ext xmlns:c16="http://schemas.microsoft.com/office/drawing/2014/chart" uri="{C3380CC4-5D6E-409C-BE32-E72D297353CC}">
              <c16:uniqueId val="{00000000-FC04-4168-B872-50EC19E70E77}"/>
            </c:ext>
          </c:extLst>
        </c:ser>
        <c:dLbls>
          <c:showLegendKey val="0"/>
          <c:showVal val="0"/>
          <c:showCatName val="0"/>
          <c:showSerName val="0"/>
          <c:showPercent val="0"/>
          <c:showBubbleSize val="0"/>
        </c:dLbls>
        <c:gapWidth val="150"/>
        <c:axId val="209491968"/>
        <c:axId val="2094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FC04-4168-B872-50EC19E70E77}"/>
            </c:ext>
          </c:extLst>
        </c:ser>
        <c:dLbls>
          <c:showLegendKey val="0"/>
          <c:showVal val="0"/>
          <c:showCatName val="0"/>
          <c:showSerName val="0"/>
          <c:showPercent val="0"/>
          <c:showBubbleSize val="0"/>
        </c:dLbls>
        <c:marker val="1"/>
        <c:smooth val="0"/>
        <c:axId val="209491968"/>
        <c:axId val="209488704"/>
      </c:lineChart>
      <c:catAx>
        <c:axId val="209491968"/>
        <c:scaling>
          <c:orientation val="minMax"/>
        </c:scaling>
        <c:delete val="1"/>
        <c:axPos val="b"/>
        <c:numFmt formatCode="General" sourceLinked="1"/>
        <c:majorTickMark val="none"/>
        <c:minorTickMark val="none"/>
        <c:tickLblPos val="none"/>
        <c:crossAx val="209488704"/>
        <c:crosses val="autoZero"/>
        <c:auto val="1"/>
        <c:lblAlgn val="ctr"/>
        <c:lblOffset val="100"/>
        <c:noMultiLvlLbl val="1"/>
      </c:catAx>
      <c:valAx>
        <c:axId val="20948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49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83</c:v>
                </c:pt>
                <c:pt idx="1">
                  <c:v>83</c:v>
                </c:pt>
                <c:pt idx="2">
                  <c:v>82.4</c:v>
                </c:pt>
                <c:pt idx="3">
                  <c:v>82.3</c:v>
                </c:pt>
                <c:pt idx="4">
                  <c:v>79.8</c:v>
                </c:pt>
              </c:numCache>
            </c:numRef>
          </c:val>
          <c:extLst>
            <c:ext xmlns:c16="http://schemas.microsoft.com/office/drawing/2014/chart" uri="{C3380CC4-5D6E-409C-BE32-E72D297353CC}">
              <c16:uniqueId val="{00000000-C1F5-4009-9FC1-AC070869BB03}"/>
            </c:ext>
          </c:extLst>
        </c:ser>
        <c:dLbls>
          <c:showLegendKey val="0"/>
          <c:showVal val="0"/>
          <c:showCatName val="0"/>
          <c:showSerName val="0"/>
          <c:showPercent val="0"/>
          <c:showBubbleSize val="0"/>
        </c:dLbls>
        <c:gapWidth val="150"/>
        <c:axId val="209494688"/>
        <c:axId val="2094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C1F5-4009-9FC1-AC070869BB03}"/>
            </c:ext>
          </c:extLst>
        </c:ser>
        <c:dLbls>
          <c:showLegendKey val="0"/>
          <c:showVal val="0"/>
          <c:showCatName val="0"/>
          <c:showSerName val="0"/>
          <c:showPercent val="0"/>
          <c:showBubbleSize val="0"/>
        </c:dLbls>
        <c:marker val="1"/>
        <c:smooth val="0"/>
        <c:axId val="209494688"/>
        <c:axId val="209493600"/>
      </c:lineChart>
      <c:catAx>
        <c:axId val="209494688"/>
        <c:scaling>
          <c:orientation val="minMax"/>
        </c:scaling>
        <c:delete val="1"/>
        <c:axPos val="b"/>
        <c:numFmt formatCode="General" sourceLinked="1"/>
        <c:majorTickMark val="none"/>
        <c:minorTickMark val="none"/>
        <c:tickLblPos val="none"/>
        <c:crossAx val="209493600"/>
        <c:crosses val="autoZero"/>
        <c:auto val="1"/>
        <c:lblAlgn val="ctr"/>
        <c:lblOffset val="100"/>
        <c:noMultiLvlLbl val="1"/>
      </c:catAx>
      <c:valAx>
        <c:axId val="20949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49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49039</c:v>
                </c:pt>
                <c:pt idx="1">
                  <c:v>49642</c:v>
                </c:pt>
                <c:pt idx="2">
                  <c:v>49376</c:v>
                </c:pt>
                <c:pt idx="3">
                  <c:v>49720</c:v>
                </c:pt>
                <c:pt idx="4">
                  <c:v>47909</c:v>
                </c:pt>
              </c:numCache>
            </c:numRef>
          </c:val>
          <c:extLst>
            <c:ext xmlns:c16="http://schemas.microsoft.com/office/drawing/2014/chart" uri="{C3380CC4-5D6E-409C-BE32-E72D297353CC}">
              <c16:uniqueId val="{00000000-683B-4E73-8555-A5482D966633}"/>
            </c:ext>
          </c:extLst>
        </c:ser>
        <c:dLbls>
          <c:showLegendKey val="0"/>
          <c:showVal val="0"/>
          <c:showCatName val="0"/>
          <c:showSerName val="0"/>
          <c:showPercent val="0"/>
          <c:showBubbleSize val="0"/>
        </c:dLbls>
        <c:gapWidth val="150"/>
        <c:axId val="209499584"/>
        <c:axId val="2095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683B-4E73-8555-A5482D966633}"/>
            </c:ext>
          </c:extLst>
        </c:ser>
        <c:dLbls>
          <c:showLegendKey val="0"/>
          <c:showVal val="0"/>
          <c:showCatName val="0"/>
          <c:showSerName val="0"/>
          <c:showPercent val="0"/>
          <c:showBubbleSize val="0"/>
        </c:dLbls>
        <c:marker val="1"/>
        <c:smooth val="0"/>
        <c:axId val="209499584"/>
        <c:axId val="209500672"/>
      </c:lineChart>
      <c:catAx>
        <c:axId val="209499584"/>
        <c:scaling>
          <c:orientation val="minMax"/>
        </c:scaling>
        <c:delete val="1"/>
        <c:axPos val="b"/>
        <c:numFmt formatCode="General" sourceLinked="1"/>
        <c:majorTickMark val="none"/>
        <c:minorTickMark val="none"/>
        <c:tickLblPos val="none"/>
        <c:crossAx val="209500672"/>
        <c:crosses val="autoZero"/>
        <c:auto val="1"/>
        <c:lblAlgn val="ctr"/>
        <c:lblOffset val="100"/>
        <c:noMultiLvlLbl val="1"/>
      </c:catAx>
      <c:valAx>
        <c:axId val="209500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49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栃木県宇都宮市　駅西第１駐車場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1262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432</v>
      </c>
      <c r="V31" s="110"/>
      <c r="W31" s="110"/>
      <c r="X31" s="110"/>
      <c r="Y31" s="110"/>
      <c r="Z31" s="110"/>
      <c r="AA31" s="110"/>
      <c r="AB31" s="110"/>
      <c r="AC31" s="110"/>
      <c r="AD31" s="110"/>
      <c r="AE31" s="110"/>
      <c r="AF31" s="110"/>
      <c r="AG31" s="110"/>
      <c r="AH31" s="110"/>
      <c r="AI31" s="110"/>
      <c r="AJ31" s="110"/>
      <c r="AK31" s="110"/>
      <c r="AL31" s="110"/>
      <c r="AM31" s="110"/>
      <c r="AN31" s="110">
        <f>データ!Z7</f>
        <v>450</v>
      </c>
      <c r="AO31" s="110"/>
      <c r="AP31" s="110"/>
      <c r="AQ31" s="110"/>
      <c r="AR31" s="110"/>
      <c r="AS31" s="110"/>
      <c r="AT31" s="110"/>
      <c r="AU31" s="110"/>
      <c r="AV31" s="110"/>
      <c r="AW31" s="110"/>
      <c r="AX31" s="110"/>
      <c r="AY31" s="110"/>
      <c r="AZ31" s="110"/>
      <c r="BA31" s="110"/>
      <c r="BB31" s="110"/>
      <c r="BC31" s="110"/>
      <c r="BD31" s="110"/>
      <c r="BE31" s="110"/>
      <c r="BF31" s="110"/>
      <c r="BG31" s="110">
        <f>データ!AA7</f>
        <v>441.7</v>
      </c>
      <c r="BH31" s="110"/>
      <c r="BI31" s="110"/>
      <c r="BJ31" s="110"/>
      <c r="BK31" s="110"/>
      <c r="BL31" s="110"/>
      <c r="BM31" s="110"/>
      <c r="BN31" s="110"/>
      <c r="BO31" s="110"/>
      <c r="BP31" s="110"/>
      <c r="BQ31" s="110"/>
      <c r="BR31" s="110"/>
      <c r="BS31" s="110"/>
      <c r="BT31" s="110"/>
      <c r="BU31" s="110"/>
      <c r="BV31" s="110"/>
      <c r="BW31" s="110"/>
      <c r="BX31" s="110"/>
      <c r="BY31" s="110"/>
      <c r="BZ31" s="110">
        <f>データ!AB7</f>
        <v>452.4</v>
      </c>
      <c r="CA31" s="110"/>
      <c r="CB31" s="110"/>
      <c r="CC31" s="110"/>
      <c r="CD31" s="110"/>
      <c r="CE31" s="110"/>
      <c r="CF31" s="110"/>
      <c r="CG31" s="110"/>
      <c r="CH31" s="110"/>
      <c r="CI31" s="110"/>
      <c r="CJ31" s="110"/>
      <c r="CK31" s="110"/>
      <c r="CL31" s="110"/>
      <c r="CM31" s="110"/>
      <c r="CN31" s="110"/>
      <c r="CO31" s="110"/>
      <c r="CP31" s="110"/>
      <c r="CQ31" s="110"/>
      <c r="CR31" s="110"/>
      <c r="CS31" s="110">
        <f>データ!AC7</f>
        <v>439.8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1315.2</v>
      </c>
      <c r="JD31" s="81"/>
      <c r="JE31" s="81"/>
      <c r="JF31" s="81"/>
      <c r="JG31" s="81"/>
      <c r="JH31" s="81"/>
      <c r="JI31" s="81"/>
      <c r="JJ31" s="81"/>
      <c r="JK31" s="81"/>
      <c r="JL31" s="81"/>
      <c r="JM31" s="81"/>
      <c r="JN31" s="81"/>
      <c r="JO31" s="81"/>
      <c r="JP31" s="81"/>
      <c r="JQ31" s="81"/>
      <c r="JR31" s="81"/>
      <c r="JS31" s="81"/>
      <c r="JT31" s="81"/>
      <c r="JU31" s="82"/>
      <c r="JV31" s="80">
        <f>データ!DL7</f>
        <v>1380.4</v>
      </c>
      <c r="JW31" s="81"/>
      <c r="JX31" s="81"/>
      <c r="JY31" s="81"/>
      <c r="JZ31" s="81"/>
      <c r="KA31" s="81"/>
      <c r="KB31" s="81"/>
      <c r="KC31" s="81"/>
      <c r="KD31" s="81"/>
      <c r="KE31" s="81"/>
      <c r="KF31" s="81"/>
      <c r="KG31" s="81"/>
      <c r="KH31" s="81"/>
      <c r="KI31" s="81"/>
      <c r="KJ31" s="81"/>
      <c r="KK31" s="81"/>
      <c r="KL31" s="81"/>
      <c r="KM31" s="81"/>
      <c r="KN31" s="82"/>
      <c r="KO31" s="80">
        <f>データ!DM7</f>
        <v>1380.4</v>
      </c>
      <c r="KP31" s="81"/>
      <c r="KQ31" s="81"/>
      <c r="KR31" s="81"/>
      <c r="KS31" s="81"/>
      <c r="KT31" s="81"/>
      <c r="KU31" s="81"/>
      <c r="KV31" s="81"/>
      <c r="KW31" s="81"/>
      <c r="KX31" s="81"/>
      <c r="KY31" s="81"/>
      <c r="KZ31" s="81"/>
      <c r="LA31" s="81"/>
      <c r="LB31" s="81"/>
      <c r="LC31" s="81"/>
      <c r="LD31" s="81"/>
      <c r="LE31" s="81"/>
      <c r="LF31" s="81"/>
      <c r="LG31" s="82"/>
      <c r="LH31" s="80">
        <f>データ!DN7</f>
        <v>1384.8</v>
      </c>
      <c r="LI31" s="81"/>
      <c r="LJ31" s="81"/>
      <c r="LK31" s="81"/>
      <c r="LL31" s="81"/>
      <c r="LM31" s="81"/>
      <c r="LN31" s="81"/>
      <c r="LO31" s="81"/>
      <c r="LP31" s="81"/>
      <c r="LQ31" s="81"/>
      <c r="LR31" s="81"/>
      <c r="LS31" s="81"/>
      <c r="LT31" s="81"/>
      <c r="LU31" s="81"/>
      <c r="LV31" s="81"/>
      <c r="LW31" s="81"/>
      <c r="LX31" s="81"/>
      <c r="LY31" s="81"/>
      <c r="LZ31" s="82"/>
      <c r="MA31" s="80">
        <f>データ!DO7</f>
        <v>1382.6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83</v>
      </c>
      <c r="EM52" s="110"/>
      <c r="EN52" s="110"/>
      <c r="EO52" s="110"/>
      <c r="EP52" s="110"/>
      <c r="EQ52" s="110"/>
      <c r="ER52" s="110"/>
      <c r="ES52" s="110"/>
      <c r="ET52" s="110"/>
      <c r="EU52" s="110"/>
      <c r="EV52" s="110"/>
      <c r="EW52" s="110"/>
      <c r="EX52" s="110"/>
      <c r="EY52" s="110"/>
      <c r="EZ52" s="110"/>
      <c r="FA52" s="110"/>
      <c r="FB52" s="110"/>
      <c r="FC52" s="110"/>
      <c r="FD52" s="110"/>
      <c r="FE52" s="110">
        <f>データ!BG7</f>
        <v>83</v>
      </c>
      <c r="FF52" s="110"/>
      <c r="FG52" s="110"/>
      <c r="FH52" s="110"/>
      <c r="FI52" s="110"/>
      <c r="FJ52" s="110"/>
      <c r="FK52" s="110"/>
      <c r="FL52" s="110"/>
      <c r="FM52" s="110"/>
      <c r="FN52" s="110"/>
      <c r="FO52" s="110"/>
      <c r="FP52" s="110"/>
      <c r="FQ52" s="110"/>
      <c r="FR52" s="110"/>
      <c r="FS52" s="110"/>
      <c r="FT52" s="110"/>
      <c r="FU52" s="110"/>
      <c r="FV52" s="110"/>
      <c r="FW52" s="110"/>
      <c r="FX52" s="110">
        <f>データ!BH7</f>
        <v>82.4</v>
      </c>
      <c r="FY52" s="110"/>
      <c r="FZ52" s="110"/>
      <c r="GA52" s="110"/>
      <c r="GB52" s="110"/>
      <c r="GC52" s="110"/>
      <c r="GD52" s="110"/>
      <c r="GE52" s="110"/>
      <c r="GF52" s="110"/>
      <c r="GG52" s="110"/>
      <c r="GH52" s="110"/>
      <c r="GI52" s="110"/>
      <c r="GJ52" s="110"/>
      <c r="GK52" s="110"/>
      <c r="GL52" s="110"/>
      <c r="GM52" s="110"/>
      <c r="GN52" s="110"/>
      <c r="GO52" s="110"/>
      <c r="GP52" s="110"/>
      <c r="GQ52" s="110">
        <f>データ!BI7</f>
        <v>82.3</v>
      </c>
      <c r="GR52" s="110"/>
      <c r="GS52" s="110"/>
      <c r="GT52" s="110"/>
      <c r="GU52" s="110"/>
      <c r="GV52" s="110"/>
      <c r="GW52" s="110"/>
      <c r="GX52" s="110"/>
      <c r="GY52" s="110"/>
      <c r="GZ52" s="110"/>
      <c r="HA52" s="110"/>
      <c r="HB52" s="110"/>
      <c r="HC52" s="110"/>
      <c r="HD52" s="110"/>
      <c r="HE52" s="110"/>
      <c r="HF52" s="110"/>
      <c r="HG52" s="110"/>
      <c r="HH52" s="110"/>
      <c r="HI52" s="110"/>
      <c r="HJ52" s="110">
        <f>データ!BJ7</f>
        <v>79.8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49039</v>
      </c>
      <c r="JD52" s="106"/>
      <c r="JE52" s="106"/>
      <c r="JF52" s="106"/>
      <c r="JG52" s="106"/>
      <c r="JH52" s="106"/>
      <c r="JI52" s="106"/>
      <c r="JJ52" s="106"/>
      <c r="JK52" s="106"/>
      <c r="JL52" s="106"/>
      <c r="JM52" s="106"/>
      <c r="JN52" s="106"/>
      <c r="JO52" s="106"/>
      <c r="JP52" s="106"/>
      <c r="JQ52" s="106"/>
      <c r="JR52" s="106"/>
      <c r="JS52" s="106"/>
      <c r="JT52" s="106"/>
      <c r="JU52" s="106"/>
      <c r="JV52" s="106">
        <f>データ!BR7</f>
        <v>49642</v>
      </c>
      <c r="JW52" s="106"/>
      <c r="JX52" s="106"/>
      <c r="JY52" s="106"/>
      <c r="JZ52" s="106"/>
      <c r="KA52" s="106"/>
      <c r="KB52" s="106"/>
      <c r="KC52" s="106"/>
      <c r="KD52" s="106"/>
      <c r="KE52" s="106"/>
      <c r="KF52" s="106"/>
      <c r="KG52" s="106"/>
      <c r="KH52" s="106"/>
      <c r="KI52" s="106"/>
      <c r="KJ52" s="106"/>
      <c r="KK52" s="106"/>
      <c r="KL52" s="106"/>
      <c r="KM52" s="106"/>
      <c r="KN52" s="106"/>
      <c r="KO52" s="106">
        <f>データ!BS7</f>
        <v>49376</v>
      </c>
      <c r="KP52" s="106"/>
      <c r="KQ52" s="106"/>
      <c r="KR52" s="106"/>
      <c r="KS52" s="106"/>
      <c r="KT52" s="106"/>
      <c r="KU52" s="106"/>
      <c r="KV52" s="106"/>
      <c r="KW52" s="106"/>
      <c r="KX52" s="106"/>
      <c r="KY52" s="106"/>
      <c r="KZ52" s="106"/>
      <c r="LA52" s="106"/>
      <c r="LB52" s="106"/>
      <c r="LC52" s="106"/>
      <c r="LD52" s="106"/>
      <c r="LE52" s="106"/>
      <c r="LF52" s="106"/>
      <c r="LG52" s="106"/>
      <c r="LH52" s="106">
        <f>データ!BT7</f>
        <v>49720</v>
      </c>
      <c r="LI52" s="106"/>
      <c r="LJ52" s="106"/>
      <c r="LK52" s="106"/>
      <c r="LL52" s="106"/>
      <c r="LM52" s="106"/>
      <c r="LN52" s="106"/>
      <c r="LO52" s="106"/>
      <c r="LP52" s="106"/>
      <c r="LQ52" s="106"/>
      <c r="LR52" s="106"/>
      <c r="LS52" s="106"/>
      <c r="LT52" s="106"/>
      <c r="LU52" s="106"/>
      <c r="LV52" s="106"/>
      <c r="LW52" s="106"/>
      <c r="LX52" s="106"/>
      <c r="LY52" s="106"/>
      <c r="LZ52" s="106"/>
      <c r="MA52" s="106">
        <f>データ!BU7</f>
        <v>47909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214540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3666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ClTFVyXnSqtHYBGmNMFU5Rsoa0ijPrYFj38TEmgSIQ7qiaiQhUq/7ij53MKcfue2adc6E6HhU++1WHWGUoW8IA==" saltValue="GHITEW079qGq6XN98lIVW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2019</v>
      </c>
      <c r="C6" s="60">
        <f t="shared" ref="C6:X6" si="1">C8</f>
        <v>92011</v>
      </c>
      <c r="D6" s="60">
        <f t="shared" si="1"/>
        <v>47</v>
      </c>
      <c r="E6" s="60">
        <f t="shared" si="1"/>
        <v>14</v>
      </c>
      <c r="F6" s="60">
        <f t="shared" si="1"/>
        <v>0</v>
      </c>
      <c r="G6" s="60">
        <f t="shared" si="1"/>
        <v>2</v>
      </c>
      <c r="H6" s="60" t="str">
        <f>SUBSTITUTE(H8,"　","")</f>
        <v>栃木県宇都宮市</v>
      </c>
      <c r="I6" s="60" t="str">
        <f t="shared" si="1"/>
        <v>駅西第１駐車場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31</v>
      </c>
      <c r="S6" s="62" t="str">
        <f t="shared" si="1"/>
        <v>駅</v>
      </c>
      <c r="T6" s="62" t="str">
        <f t="shared" si="1"/>
        <v>無</v>
      </c>
      <c r="U6" s="63">
        <f t="shared" si="1"/>
        <v>1262</v>
      </c>
      <c r="V6" s="63">
        <f t="shared" si="1"/>
        <v>46</v>
      </c>
      <c r="W6" s="63">
        <f t="shared" si="1"/>
        <v>300</v>
      </c>
      <c r="X6" s="62" t="str">
        <f t="shared" si="1"/>
        <v>利用料金制</v>
      </c>
      <c r="Y6" s="64">
        <f>IF(Y8="-",NA(),Y8)</f>
        <v>432</v>
      </c>
      <c r="Z6" s="64">
        <f t="shared" ref="Z6:AH6" si="2">IF(Z8="-",NA(),Z8)</f>
        <v>450</v>
      </c>
      <c r="AA6" s="64">
        <f t="shared" si="2"/>
        <v>441.7</v>
      </c>
      <c r="AB6" s="64">
        <f t="shared" si="2"/>
        <v>452.4</v>
      </c>
      <c r="AC6" s="64">
        <f t="shared" si="2"/>
        <v>439.8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83</v>
      </c>
      <c r="BG6" s="64">
        <f t="shared" ref="BG6:BO6" si="5">IF(BG8="-",NA(),BG8)</f>
        <v>83</v>
      </c>
      <c r="BH6" s="64">
        <f t="shared" si="5"/>
        <v>82.4</v>
      </c>
      <c r="BI6" s="64">
        <f t="shared" si="5"/>
        <v>82.3</v>
      </c>
      <c r="BJ6" s="64">
        <f t="shared" si="5"/>
        <v>79.8</v>
      </c>
      <c r="BK6" s="64">
        <f t="shared" si="5"/>
        <v>38.200000000000003</v>
      </c>
      <c r="BL6" s="64">
        <f t="shared" si="5"/>
        <v>34.6</v>
      </c>
      <c r="BM6" s="64">
        <f t="shared" si="5"/>
        <v>37.6</v>
      </c>
      <c r="BN6" s="64">
        <f t="shared" si="5"/>
        <v>30.2</v>
      </c>
      <c r="BO6" s="64">
        <f t="shared" si="5"/>
        <v>33.9</v>
      </c>
      <c r="BP6" s="61" t="str">
        <f>IF(BP8="-","",IF(BP8="-","【-】","【"&amp;SUBSTITUTE(TEXT(BP8,"#,##0.0"),"-","△")&amp;"】"))</f>
        <v>【20.8】</v>
      </c>
      <c r="BQ6" s="65">
        <f>IF(BQ8="-",NA(),BQ8)</f>
        <v>49039</v>
      </c>
      <c r="BR6" s="65">
        <f t="shared" ref="BR6:BZ6" si="6">IF(BR8="-",NA(),BR8)</f>
        <v>49642</v>
      </c>
      <c r="BS6" s="65">
        <f t="shared" si="6"/>
        <v>49376</v>
      </c>
      <c r="BT6" s="65">
        <f t="shared" si="6"/>
        <v>49720</v>
      </c>
      <c r="BU6" s="65">
        <f t="shared" si="6"/>
        <v>47909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102</v>
      </c>
      <c r="CM6" s="63">
        <f t="shared" ref="CM6:CN6" si="7">CM8</f>
        <v>214540</v>
      </c>
      <c r="CN6" s="63">
        <f t="shared" si="7"/>
        <v>3666</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1315.2</v>
      </c>
      <c r="DL6" s="64">
        <f t="shared" ref="DL6:DT6" si="9">IF(DL8="-",NA(),DL8)</f>
        <v>1380.4</v>
      </c>
      <c r="DM6" s="64">
        <f t="shared" si="9"/>
        <v>1380.4</v>
      </c>
      <c r="DN6" s="64">
        <f t="shared" si="9"/>
        <v>1384.8</v>
      </c>
      <c r="DO6" s="64">
        <f t="shared" si="9"/>
        <v>1382.6</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104</v>
      </c>
      <c r="B7" s="60">
        <f t="shared" ref="B7:X7" si="10">B8</f>
        <v>2019</v>
      </c>
      <c r="C7" s="60">
        <f t="shared" si="10"/>
        <v>92011</v>
      </c>
      <c r="D7" s="60">
        <f t="shared" si="10"/>
        <v>47</v>
      </c>
      <c r="E7" s="60">
        <f t="shared" si="10"/>
        <v>14</v>
      </c>
      <c r="F7" s="60">
        <f t="shared" si="10"/>
        <v>0</v>
      </c>
      <c r="G7" s="60">
        <f t="shared" si="10"/>
        <v>2</v>
      </c>
      <c r="H7" s="60" t="str">
        <f t="shared" si="10"/>
        <v>栃木県　宇都宮市</v>
      </c>
      <c r="I7" s="60" t="str">
        <f t="shared" si="10"/>
        <v>駅西第１駐車場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31</v>
      </c>
      <c r="S7" s="62" t="str">
        <f t="shared" si="10"/>
        <v>駅</v>
      </c>
      <c r="T7" s="62" t="str">
        <f t="shared" si="10"/>
        <v>無</v>
      </c>
      <c r="U7" s="63">
        <f t="shared" si="10"/>
        <v>1262</v>
      </c>
      <c r="V7" s="63">
        <f t="shared" si="10"/>
        <v>46</v>
      </c>
      <c r="W7" s="63">
        <f t="shared" si="10"/>
        <v>300</v>
      </c>
      <c r="X7" s="62" t="str">
        <f t="shared" si="10"/>
        <v>利用料金制</v>
      </c>
      <c r="Y7" s="64">
        <f>Y8</f>
        <v>432</v>
      </c>
      <c r="Z7" s="64">
        <f t="shared" ref="Z7:AH7" si="11">Z8</f>
        <v>450</v>
      </c>
      <c r="AA7" s="64">
        <f t="shared" si="11"/>
        <v>441.7</v>
      </c>
      <c r="AB7" s="64">
        <f t="shared" si="11"/>
        <v>452.4</v>
      </c>
      <c r="AC7" s="64">
        <f t="shared" si="11"/>
        <v>439.8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83</v>
      </c>
      <c r="BG7" s="64">
        <f t="shared" ref="BG7:BO7" si="14">BG8</f>
        <v>83</v>
      </c>
      <c r="BH7" s="64">
        <f t="shared" si="14"/>
        <v>82.4</v>
      </c>
      <c r="BI7" s="64">
        <f t="shared" si="14"/>
        <v>82.3</v>
      </c>
      <c r="BJ7" s="64">
        <f t="shared" si="14"/>
        <v>79.8</v>
      </c>
      <c r="BK7" s="64">
        <f t="shared" si="14"/>
        <v>38.200000000000003</v>
      </c>
      <c r="BL7" s="64">
        <f t="shared" si="14"/>
        <v>34.6</v>
      </c>
      <c r="BM7" s="64">
        <f t="shared" si="14"/>
        <v>37.6</v>
      </c>
      <c r="BN7" s="64">
        <f t="shared" si="14"/>
        <v>30.2</v>
      </c>
      <c r="BO7" s="64">
        <f t="shared" si="14"/>
        <v>33.9</v>
      </c>
      <c r="BP7" s="61"/>
      <c r="BQ7" s="65">
        <f>BQ8</f>
        <v>49039</v>
      </c>
      <c r="BR7" s="65">
        <f t="shared" ref="BR7:BZ7" si="15">BR8</f>
        <v>49642</v>
      </c>
      <c r="BS7" s="65">
        <f t="shared" si="15"/>
        <v>49376</v>
      </c>
      <c r="BT7" s="65">
        <f t="shared" si="15"/>
        <v>49720</v>
      </c>
      <c r="BU7" s="65">
        <f t="shared" si="15"/>
        <v>47909</v>
      </c>
      <c r="BV7" s="65">
        <f t="shared" si="15"/>
        <v>6967</v>
      </c>
      <c r="BW7" s="65">
        <f t="shared" si="15"/>
        <v>7138</v>
      </c>
      <c r="BX7" s="65">
        <f t="shared" si="15"/>
        <v>8131</v>
      </c>
      <c r="BY7" s="65">
        <f t="shared" si="15"/>
        <v>8076</v>
      </c>
      <c r="BZ7" s="65">
        <f t="shared" si="15"/>
        <v>8265</v>
      </c>
      <c r="CA7" s="63"/>
      <c r="CB7" s="64" t="s">
        <v>105</v>
      </c>
      <c r="CC7" s="64" t="s">
        <v>105</v>
      </c>
      <c r="CD7" s="64" t="s">
        <v>105</v>
      </c>
      <c r="CE7" s="64" t="s">
        <v>105</v>
      </c>
      <c r="CF7" s="64" t="s">
        <v>105</v>
      </c>
      <c r="CG7" s="64" t="s">
        <v>105</v>
      </c>
      <c r="CH7" s="64" t="s">
        <v>105</v>
      </c>
      <c r="CI7" s="64" t="s">
        <v>105</v>
      </c>
      <c r="CJ7" s="64" t="s">
        <v>105</v>
      </c>
      <c r="CK7" s="64" t="s">
        <v>102</v>
      </c>
      <c r="CL7" s="61"/>
      <c r="CM7" s="63">
        <f>CM8</f>
        <v>214540</v>
      </c>
      <c r="CN7" s="63">
        <f>CN8</f>
        <v>3666</v>
      </c>
      <c r="CO7" s="64" t="s">
        <v>105</v>
      </c>
      <c r="CP7" s="64" t="s">
        <v>105</v>
      </c>
      <c r="CQ7" s="64" t="s">
        <v>105</v>
      </c>
      <c r="CR7" s="64" t="s">
        <v>105</v>
      </c>
      <c r="CS7" s="64" t="s">
        <v>105</v>
      </c>
      <c r="CT7" s="64" t="s">
        <v>105</v>
      </c>
      <c r="CU7" s="64" t="s">
        <v>105</v>
      </c>
      <c r="CV7" s="64" t="s">
        <v>105</v>
      </c>
      <c r="CW7" s="64" t="s">
        <v>105</v>
      </c>
      <c r="CX7" s="64" t="s">
        <v>102</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1315.2</v>
      </c>
      <c r="DL7" s="64">
        <f t="shared" ref="DL7:DT7" si="17">DL8</f>
        <v>1380.4</v>
      </c>
      <c r="DM7" s="64">
        <f t="shared" si="17"/>
        <v>1380.4</v>
      </c>
      <c r="DN7" s="64">
        <f t="shared" si="17"/>
        <v>1384.8</v>
      </c>
      <c r="DO7" s="64">
        <f t="shared" si="17"/>
        <v>1382.6</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92011</v>
      </c>
      <c r="D8" s="67">
        <v>47</v>
      </c>
      <c r="E8" s="67">
        <v>14</v>
      </c>
      <c r="F8" s="67">
        <v>0</v>
      </c>
      <c r="G8" s="67">
        <v>2</v>
      </c>
      <c r="H8" s="67" t="s">
        <v>106</v>
      </c>
      <c r="I8" s="67" t="s">
        <v>107</v>
      </c>
      <c r="J8" s="67" t="s">
        <v>108</v>
      </c>
      <c r="K8" s="67" t="s">
        <v>109</v>
      </c>
      <c r="L8" s="67" t="s">
        <v>110</v>
      </c>
      <c r="M8" s="67" t="s">
        <v>111</v>
      </c>
      <c r="N8" s="67" t="s">
        <v>112</v>
      </c>
      <c r="O8" s="68" t="s">
        <v>113</v>
      </c>
      <c r="P8" s="69" t="s">
        <v>114</v>
      </c>
      <c r="Q8" s="69" t="s">
        <v>115</v>
      </c>
      <c r="R8" s="70">
        <v>31</v>
      </c>
      <c r="S8" s="69" t="s">
        <v>116</v>
      </c>
      <c r="T8" s="69" t="s">
        <v>117</v>
      </c>
      <c r="U8" s="70">
        <v>1262</v>
      </c>
      <c r="V8" s="70">
        <v>46</v>
      </c>
      <c r="W8" s="70">
        <v>300</v>
      </c>
      <c r="X8" s="69" t="s">
        <v>118</v>
      </c>
      <c r="Y8" s="71">
        <v>432</v>
      </c>
      <c r="Z8" s="71">
        <v>450</v>
      </c>
      <c r="AA8" s="71">
        <v>441.7</v>
      </c>
      <c r="AB8" s="71">
        <v>452.4</v>
      </c>
      <c r="AC8" s="71">
        <v>439.8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83</v>
      </c>
      <c r="BG8" s="71">
        <v>83</v>
      </c>
      <c r="BH8" s="71">
        <v>82.4</v>
      </c>
      <c r="BI8" s="71">
        <v>82.3</v>
      </c>
      <c r="BJ8" s="71">
        <v>79.8</v>
      </c>
      <c r="BK8" s="71">
        <v>38.200000000000003</v>
      </c>
      <c r="BL8" s="71">
        <v>34.6</v>
      </c>
      <c r="BM8" s="71">
        <v>37.6</v>
      </c>
      <c r="BN8" s="71">
        <v>30.2</v>
      </c>
      <c r="BO8" s="71">
        <v>33.9</v>
      </c>
      <c r="BP8" s="68">
        <v>20.8</v>
      </c>
      <c r="BQ8" s="72">
        <v>49039</v>
      </c>
      <c r="BR8" s="72">
        <v>49642</v>
      </c>
      <c r="BS8" s="72">
        <v>49376</v>
      </c>
      <c r="BT8" s="73">
        <v>49720</v>
      </c>
      <c r="BU8" s="73">
        <v>47909</v>
      </c>
      <c r="BV8" s="72">
        <v>6967</v>
      </c>
      <c r="BW8" s="72">
        <v>7138</v>
      </c>
      <c r="BX8" s="72">
        <v>8131</v>
      </c>
      <c r="BY8" s="72">
        <v>8076</v>
      </c>
      <c r="BZ8" s="72">
        <v>8265</v>
      </c>
      <c r="CA8" s="70">
        <v>14290</v>
      </c>
      <c r="CB8" s="71" t="s">
        <v>110</v>
      </c>
      <c r="CC8" s="71" t="s">
        <v>110</v>
      </c>
      <c r="CD8" s="71" t="s">
        <v>110</v>
      </c>
      <c r="CE8" s="71" t="s">
        <v>110</v>
      </c>
      <c r="CF8" s="71" t="s">
        <v>110</v>
      </c>
      <c r="CG8" s="71" t="s">
        <v>110</v>
      </c>
      <c r="CH8" s="71" t="s">
        <v>110</v>
      </c>
      <c r="CI8" s="71" t="s">
        <v>110</v>
      </c>
      <c r="CJ8" s="71" t="s">
        <v>110</v>
      </c>
      <c r="CK8" s="71" t="s">
        <v>110</v>
      </c>
      <c r="CL8" s="68" t="s">
        <v>110</v>
      </c>
      <c r="CM8" s="70">
        <v>214540</v>
      </c>
      <c r="CN8" s="70">
        <v>3666</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70.5</v>
      </c>
      <c r="DF8" s="71">
        <v>59.2</v>
      </c>
      <c r="DG8" s="71">
        <v>62.4</v>
      </c>
      <c r="DH8" s="71">
        <v>83.1</v>
      </c>
      <c r="DI8" s="71">
        <v>54.7</v>
      </c>
      <c r="DJ8" s="68">
        <v>425.4</v>
      </c>
      <c r="DK8" s="71">
        <v>1315.2</v>
      </c>
      <c r="DL8" s="71">
        <v>1380.4</v>
      </c>
      <c r="DM8" s="71">
        <v>1380.4</v>
      </c>
      <c r="DN8" s="71">
        <v>1384.8</v>
      </c>
      <c r="DO8" s="71">
        <v>1382.6</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2020-12-04T03:27:17Z</dcterms:created>
  <dcterms:modified xsi:type="dcterms:W3CDTF">2021-02-20T02:23:12Z</dcterms:modified>
  <cp:category/>
</cp:coreProperties>
</file>