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4 下水道（公共）\"/>
    </mc:Choice>
  </mc:AlternateContent>
  <xr:revisionPtr revIDLastSave="0" documentId="13_ncr:1_{E67EAD55-A64A-4406-AA28-CF921F8D9A20}" xr6:coauthVersionLast="47" xr6:coauthVersionMax="47" xr10:uidLastSave="{00000000-0000-0000-0000-000000000000}"/>
  <workbookProtection workbookAlgorithmName="SHA-512" workbookHashValue="HKHBLSL+8Lq8HIXotyhX+PCeOYDYUauaSQOanbKr2XUIpFriOfY4oZJcRjwRI3KKm6CX/IsnXkhtLDV+pmInTg==" workbookSaltValue="WKtGzlW9Gu0fqFB5tiD+RQ==" workbookSpinCount="100000" lockStructure="1"/>
  <bookViews>
    <workbookView xWindow="-110" yWindow="-110" windowWidth="19420" windowHeight="116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AT8" i="4" s="1"/>
  <c r="S6" i="5"/>
  <c r="AL8" i="4" s="1"/>
  <c r="R6" i="5"/>
  <c r="AD10" i="4" s="1"/>
  <c r="Q6" i="5"/>
  <c r="W10" i="4" s="1"/>
  <c r="P6" i="5"/>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G85" i="4"/>
  <c r="BB10" i="4"/>
  <c r="P10"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<sst xmlns="http://schemas.openxmlformats.org/spreadsheetml/2006/main" count="231" uniqueCount="116">
  <si>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</si>
  <si>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</si>
  <si>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</si>
  <si>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</si>
  <si>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</si>
  <si>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</si>
  <si>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</si>
  <si>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</si>
  <si>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</si>
  <si>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</si>
  <si>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</si>
  <si>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</si>
  <si>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</si>
  <si>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</si>
  <si>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</si>
  <si>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</si>
  <si>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</si>
  <si>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</si>
  <si>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</si>
  <si>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</si>
  <si>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</si>
  <si>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</si>
  <si>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</si>
  <si>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</si>
  <si>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</si>
  <si>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</si>
  <si>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</si>
  <si>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</si>
  <si>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</si>
  <si>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</si>
  <si>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</si>
  <si>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</si>
  <si>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</si>
  <si>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</si>
  <si>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</si>
  <si>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</si>
  <si>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</si>
  <si>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</si>
  <si>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</si>
  <si>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</si>
  <si>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</si>
  <si>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</si>
  <si>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</si>
  <si>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</si>
  <si>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</si>
  <si>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</si>
  <si>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</si>
  <si>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</si>
  <si>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</si>
  <si>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</si>
  <si>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</si>
  <si>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</si>
  <si>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</si>
  <si>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</si>
  <si>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</si>
  <si>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</si>
  <si>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</si>
  <si>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</si>
  <si>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</si>
  <si>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</si>
  <si>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</si>
  <si>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</si>
  <si>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</si>
  <si>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</si>
  <si>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</si>
  <si>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</si>
  <si>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</si>
  <si>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</si>
  <si>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</si>
  <si>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</si>
  <si>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</si>
  <si>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</si>
  <si>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</si>
  <si>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</si>
  <si>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</si>
  <si>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</si>
  <si>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</si>
  <si>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</si>
  <si>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</si>
  <si>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</si>
  <si>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</si>
  <si>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</si>
  <si>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</si>
  <si>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</si>
  <si>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</si>
  <si>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</si>
  <si>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</si>
  <si>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</si>
  <si>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</si>
  <si>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</si>
  <si>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</si>
  <si>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</si>
  <si>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</si>
  <si>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</si>
  <si>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</si>
  <si>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</si>
  <si>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宇都宮市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</si>
  <si>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</si>
  <si>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</si>
  <si>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</si>
  <si>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</si>
  <si>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</si>
  <si>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</si>
  <si>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</si>
  <si>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</si>
  <si>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</si>
  <si>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</si>
  <si>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</si>
  <si>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</si>
  <si>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</si>
  <si>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</si>
  <si>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</si>
  <si>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</si>
  <si>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「①経常収支比率」は，概ね100％を上回っており，処理に係る費用を経常的な収益で賄えている状況にある。
 「③流動比率」は，翌年度当初の支払に備えるため，主に現金預金が増加し前年度比で増加したが，引き続き100%を下回っている状況にある。
 「④企業債残高対事業規模比率」は，企業債の計画的な抑制を図ってきたことにより，減少傾向にある。
 「⑤経費回収率」は，100％を下回って推移しており，令和５年度は汚水処理費の増加により，前年度比で減少した。
 「⑥汚水処理原価」は，汚水処理費の増加により前年度比で増加した。
 「⑦施設利用率」は，ほぼ横ばいで推移しており，「⑧水洗化率」は計画的な管渠の整備及び普及促進活動により，年々上昇傾向にある。
　類似団体と比較すると，「①経常収支比率」や「③流動比率」が低くなっているものの，「④企業債残高対事業規模比率」や「⑦施設利用率」については，良好な数値となっていることから，相対的に効率的な経営が図られている。</t>
    <rPh sb="203" eb="205">
      <t>オスイ</t>
    </rPh>
    <rPh sb="205" eb="207">
      <t>ショリ</t>
    </rPh>
    <rPh sb="209" eb="211">
      <t>ゾウカ</t>
    </rPh>
    <rPh sb="220" eb="222">
      <t>ゲンショウ</t>
    </rPh>
    <rPh sb="229" eb="231">
      <t>オスイ</t>
    </rPh>
    <rPh sb="231" eb="233">
      <t>ショリ</t>
    </rPh>
    <rPh sb="233" eb="235">
      <t>ゲンカ</t>
    </rPh>
    <rPh sb="238" eb="240">
      <t>オスイ</t>
    </rPh>
    <rPh sb="240" eb="242">
      <t>ショリ</t>
    </rPh>
    <rPh sb="242" eb="243">
      <t>ヒ</t>
    </rPh>
    <rPh sb="249" eb="253">
      <t>ゼンネンドヒ</t>
    </rPh>
    <rPh sb="354" eb="355">
      <t>ヒク</t>
    </rPh>
    <phoneticPr fontId="4"/>
  </si>
  <si>
    <t xml:space="preserve"> 「①有形固定資産減価償却率」「②管渠老朽化率」は，老朽化の進行により，上昇傾向にある。
 「③管渠改善率」については,令和５年度は対象事業の増加に伴い，前年度より高くなった。
　類似団体と比較すると，「①有形固定資産減価償却率」「②管渠老朽化率」が高くなっており，老朽化が進行している。</t>
    <rPh sb="125" eb="126">
      <t>タカ</t>
    </rPh>
    <phoneticPr fontId="4"/>
  </si>
  <si>
    <t>　類似団体に比べ効率的な経営が図られているが，老朽化が進行しており，今後，点検・調査結果を踏まえ，着実かつ計画的に更新工事などを進めるとともに，公共下水道事業を円滑に進めていくためには，資金需要などに対応しながら安定的な経営の維持に努めていく必要がある。
　そのため，ＤＸの推進や施設の効率的な維持管理など,汚水・雨水の処理費用の更なる抑制に取り組むとともに，経常収益の適切な確保に努めることで，経営の健全化・効率化を図っていく。</t>
    <rPh sb="3" eb="5">
      <t>ダンタイ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</si>
</sst>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0.15</c:v>
                </c:pt>
                <c:pt idx="1">
                  <c:v>0.1</c:v>
                </c:pt>
                <c:pt idx="2">
                  <c:v>0.03</c:v>
                </c:pt>
                <c:pt idx="3">
                  <c:v>0.1</c:v>
                </c:pt>
                <c:pt idx="4">
                  <c:v>0.13</c:v>
                </c:pt>
              </c:numCache>
            </c:numRef>
          </c:val>
          <c:extLst>
            <c:ext xmlns:c16="http://schemas.microsoft.com/office/drawing/2014/chart" uri="{C3380CC4-5D6E-409C-BE32-E72D297353CC}">
              <c16:uniqueId val="{00000000-EA24-4486-AAA0-FFE6265C57E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0.19</c:v>
                </c:pt>
                <c:pt idx="2">
                  <c:v>0.19</c:v>
                </c:pt>
                <c:pt idx="3">
                  <c:v>0.21</c:v>
                </c:pt>
                <c:pt idx="4">
                  <c:v>0.2</c:v>
                </c:pt>
              </c:numCache>
            </c:numRef>
          </c:val>
          <c:smooth val="0"/>
          <c:extLst>
            <c:ext xmlns:c16="http://schemas.microsoft.com/office/drawing/2014/chart" uri="{C3380CC4-5D6E-409C-BE32-E72D297353CC}">
              <c16:uniqueId val="{00000001-EA24-4486-AAA0-FFE6265C57E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79.69</c:v>
                </c:pt>
                <c:pt idx="1">
                  <c:v>77.239999999999995</c:v>
                </c:pt>
                <c:pt idx="2">
                  <c:v>82.5</c:v>
                </c:pt>
                <c:pt idx="3">
                  <c:v>80.16</c:v>
                </c:pt>
                <c:pt idx="4">
                  <c:v>75.06</c:v>
                </c:pt>
              </c:numCache>
            </c:numRef>
          </c:val>
          <c:extLst>
            <c:ext xmlns:c16="http://schemas.microsoft.com/office/drawing/2014/chart" uri="{C3380CC4-5D6E-409C-BE32-E72D297353CC}">
              <c16:uniqueId val="{00000000-9A8B-4E4D-A9B7-A60BD4BA6ED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61.32</c:v>
                </c:pt>
                <c:pt idx="1">
                  <c:v>61.7</c:v>
                </c:pt>
                <c:pt idx="2">
                  <c:v>63.04</c:v>
                </c:pt>
                <c:pt idx="3">
                  <c:v>60.55</c:v>
                </c:pt>
                <c:pt idx="4">
                  <c:v>61.49</c:v>
                </c:pt>
              </c:numCache>
            </c:numRef>
          </c:val>
          <c:smooth val="0"/>
          <c:extLst>
            <c:ext xmlns:c16="http://schemas.microsoft.com/office/drawing/2014/chart" uri="{C3380CC4-5D6E-409C-BE32-E72D297353CC}">
              <c16:uniqueId val="{00000001-9A8B-4E4D-A9B7-A60BD4BA6ED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96.2</c:v>
                </c:pt>
                <c:pt idx="1">
                  <c:v>96.3</c:v>
                </c:pt>
                <c:pt idx="2">
                  <c:v>96.63</c:v>
                </c:pt>
                <c:pt idx="3">
                  <c:v>96.78</c:v>
                </c:pt>
                <c:pt idx="4">
                  <c:v>96.92</c:v>
                </c:pt>
              </c:numCache>
            </c:numRef>
          </c:val>
          <c:extLst>
            <c:ext xmlns:c16="http://schemas.microsoft.com/office/drawing/2014/chart" uri="{C3380CC4-5D6E-409C-BE32-E72D297353CC}">
              <c16:uniqueId val="{00000000-BDC7-4283-AD8C-DE899F9BF5B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94.58</c:v>
                </c:pt>
                <c:pt idx="1">
                  <c:v>94.56</c:v>
                </c:pt>
                <c:pt idx="2">
                  <c:v>94.75</c:v>
                </c:pt>
                <c:pt idx="3">
                  <c:v>94.92</c:v>
                </c:pt>
                <c:pt idx="4">
                  <c:v>95.01</c:v>
                </c:pt>
              </c:numCache>
            </c:numRef>
          </c:val>
          <c:smooth val="0"/>
          <c:extLst>
            <c:ext xmlns:c16="http://schemas.microsoft.com/office/drawing/2014/chart" uri="{C3380CC4-5D6E-409C-BE32-E72D297353CC}">
              <c16:uniqueId val="{00000001-BDC7-4283-AD8C-DE899F9BF5B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102.36</c:v>
                </c:pt>
                <c:pt idx="1">
                  <c:v>101.07</c:v>
                </c:pt>
                <c:pt idx="2">
                  <c:v>97.8</c:v>
                </c:pt>
                <c:pt idx="3">
                  <c:v>102.07</c:v>
                </c:pt>
                <c:pt idx="4">
                  <c:v>100.02</c:v>
                </c:pt>
              </c:numCache>
            </c:numRef>
          </c:val>
          <c:extLst>
            <c:ext xmlns:c16="http://schemas.microsoft.com/office/drawing/2014/chart" uri="{C3380CC4-5D6E-409C-BE32-E72D297353CC}">
              <c16:uniqueId val="{00000000-3181-4814-961E-054151ADD2C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107.03</c:v>
                </c:pt>
                <c:pt idx="1">
                  <c:v>106.55</c:v>
                </c:pt>
                <c:pt idx="2">
                  <c:v>106.01</c:v>
                </c:pt>
                <c:pt idx="3">
                  <c:v>105.5</c:v>
                </c:pt>
                <c:pt idx="4">
                  <c:v>105.24</c:v>
                </c:pt>
              </c:numCache>
            </c:numRef>
          </c:val>
          <c:smooth val="0"/>
          <c:extLst>
            <c:ext xmlns:c16="http://schemas.microsoft.com/office/drawing/2014/chart" uri="{C3380CC4-5D6E-409C-BE32-E72D297353CC}">
              <c16:uniqueId val="{00000001-3181-4814-961E-054151ADD2C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43.89</c:v>
                </c:pt>
                <c:pt idx="1">
                  <c:v>45.28</c:v>
                </c:pt>
                <c:pt idx="2">
                  <c:v>46.94</c:v>
                </c:pt>
                <c:pt idx="3">
                  <c:v>48.52</c:v>
                </c:pt>
                <c:pt idx="4">
                  <c:v>51.64</c:v>
                </c:pt>
              </c:numCache>
            </c:numRef>
          </c:val>
          <c:extLst>
            <c:ext xmlns:c16="http://schemas.microsoft.com/office/drawing/2014/chart" uri="{C3380CC4-5D6E-409C-BE32-E72D297353CC}">
              <c16:uniqueId val="{00000000-DDD4-4672-9456-DB203A8F1E3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31.01</c:v>
                </c:pt>
                <c:pt idx="1">
                  <c:v>28.87</c:v>
                </c:pt>
                <c:pt idx="2">
                  <c:v>31.34</c:v>
                </c:pt>
                <c:pt idx="3">
                  <c:v>32.909999999999997</c:v>
                </c:pt>
                <c:pt idx="4">
                  <c:v>34.869999999999997</c:v>
                </c:pt>
              </c:numCache>
            </c:numRef>
          </c:val>
          <c:smooth val="0"/>
          <c:extLst>
            <c:ext xmlns:c16="http://schemas.microsoft.com/office/drawing/2014/chart" uri="{C3380CC4-5D6E-409C-BE32-E72D297353CC}">
              <c16:uniqueId val="{00000001-DDD4-4672-9456-DB203A8F1E3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3.14</c:v>
                </c:pt>
                <c:pt idx="1">
                  <c:v>3.58</c:v>
                </c:pt>
                <c:pt idx="2">
                  <c:v>3.98</c:v>
                </c:pt>
                <c:pt idx="3">
                  <c:v>7.99</c:v>
                </c:pt>
                <c:pt idx="4">
                  <c:v>11.59</c:v>
                </c:pt>
              </c:numCache>
            </c:numRef>
          </c:val>
          <c:extLst>
            <c:ext xmlns:c16="http://schemas.microsoft.com/office/drawing/2014/chart" uri="{C3380CC4-5D6E-409C-BE32-E72D297353CC}">
              <c16:uniqueId val="{00000000-A080-4E0B-AF09-C4D3B80F3F1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4.95</c:v>
                </c:pt>
                <c:pt idx="1">
                  <c:v>5.64</c:v>
                </c:pt>
                <c:pt idx="2">
                  <c:v>6.43</c:v>
                </c:pt>
                <c:pt idx="3">
                  <c:v>7.75</c:v>
                </c:pt>
                <c:pt idx="4">
                  <c:v>9.44</c:v>
                </c:pt>
              </c:numCache>
            </c:numRef>
          </c:val>
          <c:smooth val="0"/>
          <c:extLst>
            <c:ext xmlns:c16="http://schemas.microsoft.com/office/drawing/2014/chart" uri="{C3380CC4-5D6E-409C-BE32-E72D297353CC}">
              <c16:uniqueId val="{00000001-A080-4E0B-AF09-C4D3B80F3F1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62-4CEA-94B9-50489C09146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7.69</c:v>
                </c:pt>
                <c:pt idx="1">
                  <c:v>5.95</c:v>
                </c:pt>
                <c:pt idx="2">
                  <c:v>5.27</c:v>
                </c:pt>
                <c:pt idx="3">
                  <c:v>4.83</c:v>
                </c:pt>
                <c:pt idx="4">
                  <c:v>4.5</c:v>
                </c:pt>
              </c:numCache>
            </c:numRef>
          </c:val>
          <c:smooth val="0"/>
          <c:extLst>
            <c:ext xmlns:c16="http://schemas.microsoft.com/office/drawing/2014/chart" uri="{C3380CC4-5D6E-409C-BE32-E72D297353CC}">
              <c16:uniqueId val="{00000001-8D62-4CEA-94B9-50489C09146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73.44</c:v>
                </c:pt>
                <c:pt idx="1">
                  <c:v>61.7</c:v>
                </c:pt>
                <c:pt idx="2">
                  <c:v>62.3</c:v>
                </c:pt>
                <c:pt idx="3">
                  <c:v>74.239999999999995</c:v>
                </c:pt>
                <c:pt idx="4">
                  <c:v>83.7</c:v>
                </c:pt>
              </c:numCache>
            </c:numRef>
          </c:val>
          <c:extLst>
            <c:ext xmlns:c16="http://schemas.microsoft.com/office/drawing/2014/chart" uri="{C3380CC4-5D6E-409C-BE32-E72D297353CC}">
              <c16:uniqueId val="{00000000-6E76-40DE-88C3-DAE5AD05BFD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73.02</c:v>
                </c:pt>
                <c:pt idx="1">
                  <c:v>72.930000000000007</c:v>
                </c:pt>
                <c:pt idx="2">
                  <c:v>80.08</c:v>
                </c:pt>
                <c:pt idx="3">
                  <c:v>87.33</c:v>
                </c:pt>
                <c:pt idx="4">
                  <c:v>92.26</c:v>
                </c:pt>
              </c:numCache>
            </c:numRef>
          </c:val>
          <c:smooth val="0"/>
          <c:extLst>
            <c:ext xmlns:c16="http://schemas.microsoft.com/office/drawing/2014/chart" uri="{C3380CC4-5D6E-409C-BE32-E72D297353CC}">
              <c16:uniqueId val="{00000001-6E76-40DE-88C3-DAE5AD05BFD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106.62</c:v>
                </c:pt>
                <c:pt idx="1">
                  <c:v>517.98</c:v>
                </c:pt>
                <c:pt idx="2">
                  <c:v>473.54</c:v>
                </c:pt>
                <c:pt idx="3">
                  <c:v>450.18</c:v>
                </c:pt>
                <c:pt idx="4">
                  <c:v>424.99</c:v>
                </c:pt>
              </c:numCache>
            </c:numRef>
          </c:val>
          <c:extLst>
            <c:ext xmlns:c16="http://schemas.microsoft.com/office/drawing/2014/chart" uri="{C3380CC4-5D6E-409C-BE32-E72D297353CC}">
              <c16:uniqueId val="{00000000-9F1A-430A-B8E2-365759E532F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708.89</c:v>
                </c:pt>
                <c:pt idx="1">
                  <c:v>730.52</c:v>
                </c:pt>
                <c:pt idx="2">
                  <c:v>672.33</c:v>
                </c:pt>
                <c:pt idx="3">
                  <c:v>668.8</c:v>
                </c:pt>
                <c:pt idx="4">
                  <c:v>652.79999999999995</c:v>
                </c:pt>
              </c:numCache>
            </c:numRef>
          </c:val>
          <c:smooth val="0"/>
          <c:extLst>
            <c:ext xmlns:c16="http://schemas.microsoft.com/office/drawing/2014/chart" uri="{C3380CC4-5D6E-409C-BE32-E72D297353CC}">
              <c16:uniqueId val="{00000001-9F1A-430A-B8E2-365759E532F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98.4</c:v>
                </c:pt>
                <c:pt idx="1">
                  <c:v>97.67</c:v>
                </c:pt>
                <c:pt idx="2">
                  <c:v>92.45</c:v>
                </c:pt>
                <c:pt idx="3">
                  <c:v>99.28</c:v>
                </c:pt>
                <c:pt idx="4">
                  <c:v>96.88</c:v>
                </c:pt>
              </c:numCache>
            </c:numRef>
          </c:val>
          <c:extLst>
            <c:ext xmlns:c16="http://schemas.microsoft.com/office/drawing/2014/chart" uri="{C3380CC4-5D6E-409C-BE32-E72D297353CC}">
              <c16:uniqueId val="{00000000-4EF6-4864-A555-9C138E93FF8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97.91</c:v>
                </c:pt>
                <c:pt idx="1">
                  <c:v>98.61</c:v>
                </c:pt>
                <c:pt idx="2">
                  <c:v>98.75</c:v>
                </c:pt>
                <c:pt idx="3">
                  <c:v>98.36</c:v>
                </c:pt>
                <c:pt idx="4">
                  <c:v>97.29</c:v>
                </c:pt>
              </c:numCache>
            </c:numRef>
          </c:val>
          <c:smooth val="0"/>
          <c:extLst>
            <c:ext xmlns:c16="http://schemas.microsoft.com/office/drawing/2014/chart" uri="{C3380CC4-5D6E-409C-BE32-E72D297353CC}">
              <c16:uniqueId val="{00000001-4EF6-4864-A555-9C138E93FF8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153.9</c:v>
                </c:pt>
                <c:pt idx="1">
                  <c:v>151.97999999999999</c:v>
                </c:pt>
                <c:pt idx="2">
                  <c:v>160.03</c:v>
                </c:pt>
                <c:pt idx="3">
                  <c:v>150.53</c:v>
                </c:pt>
                <c:pt idx="4">
                  <c:v>155.94</c:v>
                </c:pt>
              </c:numCache>
            </c:numRef>
          </c:val>
          <c:extLst>
            <c:ext xmlns:c16="http://schemas.microsoft.com/office/drawing/2014/chart" uri="{C3380CC4-5D6E-409C-BE32-E72D297353CC}">
              <c16:uniqueId val="{00000000-387A-4931-853F-16BA0C50D48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144.11000000000001</c:v>
                </c:pt>
                <c:pt idx="1">
                  <c:v>141.24</c:v>
                </c:pt>
                <c:pt idx="2">
                  <c:v>142.03</c:v>
                </c:pt>
                <c:pt idx="3">
                  <c:v>142.11000000000001</c:v>
                </c:pt>
                <c:pt idx="4">
                  <c:v>145.49</c:v>
                </c:pt>
              </c:numCache>
            </c:numRef>
          </c:val>
          <c:smooth val="0"/>
          <c:extLst>
            <c:ext xmlns:c16="http://schemas.microsoft.com/office/drawing/2014/chart" uri="{C3380CC4-5D6E-409C-BE32-E72D297353CC}">
              <c16:uniqueId val="{00000001-387A-4931-853F-16BA0C50D48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栃木県　宇都宮市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Ac1</v>
      </c>
      <c r="X8" s="34"/>
      <c r="Y8" s="34"/>
      <c r="Z8" s="34"/>
      <c r="AA8" s="34"/>
      <c r="AB8" s="34"/>
      <c r="AC8" s="34"/>
      <c r="AD8" s="35" t="str">
        <f>データ!$M$6</f>
        <v>自治体職員</v>
      </c>
      <c r="AE8" s="35"/>
      <c r="AF8" s="35"/>
      <c r="AG8" s="35"/>
      <c r="AH8" s="35"/>
      <c r="AI8" s="35"/>
      <c r="AJ8" s="35"/>
      <c r="AK8" s="3"/>
      <c r="AL8" s="36">
        <f>データ!S6</f>
        <v>515831</v>
      </c>
      <c r="AM8" s="36"/>
      <c r="AN8" s="36"/>
      <c r="AO8" s="36"/>
      <c r="AP8" s="36"/>
      <c r="AQ8" s="36"/>
      <c r="AR8" s="36"/>
      <c r="AS8" s="36"/>
      <c r="AT8" s="37">
        <f>データ!T6</f>
        <v>416.85</v>
      </c>
      <c r="AU8" s="37"/>
      <c r="AV8" s="37"/>
      <c r="AW8" s="37"/>
      <c r="AX8" s="37"/>
      <c r="AY8" s="37"/>
      <c r="AZ8" s="37"/>
      <c r="BA8" s="37"/>
      <c r="BB8" s="37">
        <f>データ!U6</f>
        <v>1237.45</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74.72</v>
      </c>
      <c r="J10" s="37"/>
      <c r="K10" s="37"/>
      <c r="L10" s="37"/>
      <c r="M10" s="37"/>
      <c r="N10" s="37"/>
      <c r="O10" s="37"/>
      <c r="P10" s="37">
        <f>データ!P6</f>
        <v>84.78</v>
      </c>
      <c r="Q10" s="37"/>
      <c r="R10" s="37"/>
      <c r="S10" s="37"/>
      <c r="T10" s="37"/>
      <c r="U10" s="37"/>
      <c r="V10" s="37"/>
      <c r="W10" s="37">
        <f>データ!Q6</f>
        <v>63.87</v>
      </c>
      <c r="X10" s="37"/>
      <c r="Y10" s="37"/>
      <c r="Z10" s="37"/>
      <c r="AA10" s="37"/>
      <c r="AB10" s="37"/>
      <c r="AC10" s="37"/>
      <c r="AD10" s="36">
        <f>データ!R6</f>
        <v>2695</v>
      </c>
      <c r="AE10" s="36"/>
      <c r="AF10" s="36"/>
      <c r="AG10" s="36"/>
      <c r="AH10" s="36"/>
      <c r="AI10" s="36"/>
      <c r="AJ10" s="36"/>
      <c r="AK10" s="2"/>
      <c r="AL10" s="36">
        <f>データ!V6</f>
        <v>435915</v>
      </c>
      <c r="AM10" s="36"/>
      <c r="AN10" s="36"/>
      <c r="AO10" s="36"/>
      <c r="AP10" s="36"/>
      <c r="AQ10" s="36"/>
      <c r="AR10" s="36"/>
      <c r="AS10" s="36"/>
      <c r="AT10" s="37">
        <f>データ!W6</f>
        <v>80.81</v>
      </c>
      <c r="AU10" s="37"/>
      <c r="AV10" s="37"/>
      <c r="AW10" s="37"/>
      <c r="AX10" s="37"/>
      <c r="AY10" s="37"/>
      <c r="AZ10" s="37"/>
      <c r="BA10" s="37"/>
      <c r="BB10" s="37">
        <f>データ!X6</f>
        <v>5394.32</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POkMbR/8R+j0mYqX23lwpM5kU7w3l2BYENqN8t7+suq/P+eiKcBeEKVBJ8MnFwsLs7mODsD0VsyY18Gn7aOiLA==" saltValue="/t5YVOvIK/yXh4lnkUdk2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92011</v>
      </c>
      <c r="D6" s="19">
        <f t="shared" si="3"/>
        <v>46</v>
      </c>
      <c r="E6" s="19">
        <f t="shared" si="3"/>
        <v>17</v>
      </c>
      <c r="F6" s="19">
        <f t="shared" si="3"/>
        <v>1</v>
      </c>
      <c r="G6" s="19">
        <f t="shared" si="3"/>
        <v>0</v>
      </c>
      <c r="H6" s="19" t="str">
        <f t="shared" si="3"/>
        <v>栃木県　宇都宮市</v>
      </c>
      <c r="I6" s="19" t="str">
        <f t="shared" si="3"/>
        <v>法適用</v>
      </c>
      <c r="J6" s="19" t="str">
        <f t="shared" si="3"/>
        <v>下水道事業</v>
      </c>
      <c r="K6" s="19" t="str">
        <f t="shared" si="3"/>
        <v>公共下水道</v>
      </c>
      <c r="L6" s="19" t="str">
        <f t="shared" si="3"/>
        <v>Ac1</v>
      </c>
      <c r="M6" s="19" t="str">
        <f t="shared" si="3"/>
        <v>自治体職員</v>
      </c>
      <c r="N6" s="20" t="str">
        <f t="shared" si="3"/>
        <v>-</v>
      </c>
      <c r="O6" s="20">
        <f t="shared" si="3"/>
        <v>74.72</v>
      </c>
      <c r="P6" s="20">
        <f t="shared" si="3"/>
        <v>84.78</v>
      </c>
      <c r="Q6" s="20">
        <f t="shared" si="3"/>
        <v>63.87</v>
      </c>
      <c r="R6" s="20">
        <f t="shared" si="3"/>
        <v>2695</v>
      </c>
      <c r="S6" s="20">
        <f t="shared" si="3"/>
        <v>515831</v>
      </c>
      <c r="T6" s="20">
        <f t="shared" si="3"/>
        <v>416.85</v>
      </c>
      <c r="U6" s="20">
        <f t="shared" si="3"/>
        <v>1237.45</v>
      </c>
      <c r="V6" s="20">
        <f t="shared" si="3"/>
        <v>435915</v>
      </c>
      <c r="W6" s="20">
        <f t="shared" si="3"/>
        <v>80.81</v>
      </c>
      <c r="X6" s="20">
        <f t="shared" si="3"/>
        <v>5394.32</v>
      </c>
      <c r="Y6" s="21">
        <f>IF(Y7="",NA(),Y7)</f>
        <v>102.36</v>
      </c>
      <c r="Z6" s="21">
        <f t="shared" ref="Z6:AH6" si="4">IF(Z7="",NA(),Z7)</f>
        <v>101.07</v>
      </c>
      <c r="AA6" s="21">
        <f t="shared" si="4"/>
        <v>97.8</v>
      </c>
      <c r="AB6" s="21">
        <f t="shared" si="4"/>
        <v>102.07</v>
      </c>
      <c r="AC6" s="21">
        <f t="shared" si="4"/>
        <v>100.02</v>
      </c>
      <c r="AD6" s="21">
        <f t="shared" si="4"/>
        <v>107.03</v>
      </c>
      <c r="AE6" s="21">
        <f t="shared" si="4"/>
        <v>106.55</v>
      </c>
      <c r="AF6" s="21">
        <f t="shared" si="4"/>
        <v>106.01</v>
      </c>
      <c r="AG6" s="21">
        <f t="shared" si="4"/>
        <v>105.5</v>
      </c>
      <c r="AH6" s="21">
        <f t="shared" si="4"/>
        <v>105.24</v>
      </c>
      <c r="AI6" s="20" t="str">
        <f>IF(AI7="","",IF(AI7="-","【-】","【"&amp;SUBSTITUTE(TEXT(AI7,"#,##0.00"),"-","△")&amp;"】"))</f>
        <v>【105.91】</v>
      </c>
      <c r="AJ6" s="20">
        <f>IF(AJ7="",NA(),AJ7)</f>
        <v>0</v>
      </c>
      <c r="AK6" s="20">
        <f t="shared" ref="AK6:AS6" si="5">IF(AK7="",NA(),AK7)</f>
        <v>0</v>
      </c>
      <c r="AL6" s="20">
        <f t="shared" si="5"/>
        <v>0</v>
      </c>
      <c r="AM6" s="20">
        <f t="shared" si="5"/>
        <v>0</v>
      </c>
      <c r="AN6" s="20">
        <f t="shared" si="5"/>
        <v>0</v>
      </c>
      <c r="AO6" s="21">
        <f t="shared" si="5"/>
        <v>7.69</v>
      </c>
      <c r="AP6" s="21">
        <f t="shared" si="5"/>
        <v>5.95</v>
      </c>
      <c r="AQ6" s="21">
        <f t="shared" si="5"/>
        <v>5.27</v>
      </c>
      <c r="AR6" s="21">
        <f t="shared" si="5"/>
        <v>4.83</v>
      </c>
      <c r="AS6" s="21">
        <f t="shared" si="5"/>
        <v>4.5</v>
      </c>
      <c r="AT6" s="20" t="str">
        <f>IF(AT7="","",IF(AT7="-","【-】","【"&amp;SUBSTITUTE(TEXT(AT7,"#,##0.00"),"-","△")&amp;"】"))</f>
        <v>【3.03】</v>
      </c>
      <c r="AU6" s="21">
        <f>IF(AU7="",NA(),AU7)</f>
        <v>73.44</v>
      </c>
      <c r="AV6" s="21">
        <f t="shared" ref="AV6:BD6" si="6">IF(AV7="",NA(),AV7)</f>
        <v>61.7</v>
      </c>
      <c r="AW6" s="21">
        <f t="shared" si="6"/>
        <v>62.3</v>
      </c>
      <c r="AX6" s="21">
        <f t="shared" si="6"/>
        <v>74.239999999999995</v>
      </c>
      <c r="AY6" s="21">
        <f t="shared" si="6"/>
        <v>83.7</v>
      </c>
      <c r="AZ6" s="21">
        <f t="shared" si="6"/>
        <v>73.02</v>
      </c>
      <c r="BA6" s="21">
        <f t="shared" si="6"/>
        <v>72.930000000000007</v>
      </c>
      <c r="BB6" s="21">
        <f t="shared" si="6"/>
        <v>80.08</v>
      </c>
      <c r="BC6" s="21">
        <f t="shared" si="6"/>
        <v>87.33</v>
      </c>
      <c r="BD6" s="21">
        <f t="shared" si="6"/>
        <v>92.26</v>
      </c>
      <c r="BE6" s="20" t="str">
        <f>IF(BE7="","",IF(BE7="-","【-】","【"&amp;SUBSTITUTE(TEXT(BE7,"#,##0.00"),"-","△")&amp;"】"))</f>
        <v>【78.43】</v>
      </c>
      <c r="BF6" s="21">
        <f>IF(BF7="",NA(),BF7)</f>
        <v>106.62</v>
      </c>
      <c r="BG6" s="21">
        <f t="shared" ref="BG6:BO6" si="7">IF(BG7="",NA(),BG7)</f>
        <v>517.98</v>
      </c>
      <c r="BH6" s="21">
        <f t="shared" si="7"/>
        <v>473.54</v>
      </c>
      <c r="BI6" s="21">
        <f t="shared" si="7"/>
        <v>450.18</v>
      </c>
      <c r="BJ6" s="21">
        <f t="shared" si="7"/>
        <v>424.99</v>
      </c>
      <c r="BK6" s="21">
        <f t="shared" si="7"/>
        <v>708.89</v>
      </c>
      <c r="BL6" s="21">
        <f t="shared" si="7"/>
        <v>730.52</v>
      </c>
      <c r="BM6" s="21">
        <f t="shared" si="7"/>
        <v>672.33</v>
      </c>
      <c r="BN6" s="21">
        <f t="shared" si="7"/>
        <v>668.8</v>
      </c>
      <c r="BO6" s="21">
        <f t="shared" si="7"/>
        <v>652.79999999999995</v>
      </c>
      <c r="BP6" s="20" t="str">
        <f>IF(BP7="","",IF(BP7="-","【-】","【"&amp;SUBSTITUTE(TEXT(BP7,"#,##0.00"),"-","△")&amp;"】"))</f>
        <v>【630.82】</v>
      </c>
      <c r="BQ6" s="21">
        <f>IF(BQ7="",NA(),BQ7)</f>
        <v>98.4</v>
      </c>
      <c r="BR6" s="21">
        <f t="shared" ref="BR6:BZ6" si="8">IF(BR7="",NA(),BR7)</f>
        <v>97.67</v>
      </c>
      <c r="BS6" s="21">
        <f t="shared" si="8"/>
        <v>92.45</v>
      </c>
      <c r="BT6" s="21">
        <f t="shared" si="8"/>
        <v>99.28</v>
      </c>
      <c r="BU6" s="21">
        <f t="shared" si="8"/>
        <v>96.88</v>
      </c>
      <c r="BV6" s="21">
        <f t="shared" si="8"/>
        <v>97.91</v>
      </c>
      <c r="BW6" s="21">
        <f t="shared" si="8"/>
        <v>98.61</v>
      </c>
      <c r="BX6" s="21">
        <f t="shared" si="8"/>
        <v>98.75</v>
      </c>
      <c r="BY6" s="21">
        <f t="shared" si="8"/>
        <v>98.36</v>
      </c>
      <c r="BZ6" s="21">
        <f t="shared" si="8"/>
        <v>97.29</v>
      </c>
      <c r="CA6" s="20" t="str">
        <f>IF(CA7="","",IF(CA7="-","【-】","【"&amp;SUBSTITUTE(TEXT(CA7,"#,##0.00"),"-","△")&amp;"】"))</f>
        <v>【97.81】</v>
      </c>
      <c r="CB6" s="21">
        <f>IF(CB7="",NA(),CB7)</f>
        <v>153.9</v>
      </c>
      <c r="CC6" s="21">
        <f t="shared" ref="CC6:CK6" si="9">IF(CC7="",NA(),CC7)</f>
        <v>151.97999999999999</v>
      </c>
      <c r="CD6" s="21">
        <f t="shared" si="9"/>
        <v>160.03</v>
      </c>
      <c r="CE6" s="21">
        <f t="shared" si="9"/>
        <v>150.53</v>
      </c>
      <c r="CF6" s="21">
        <f t="shared" si="9"/>
        <v>155.94</v>
      </c>
      <c r="CG6" s="21">
        <f t="shared" si="9"/>
        <v>144.11000000000001</v>
      </c>
      <c r="CH6" s="21">
        <f t="shared" si="9"/>
        <v>141.24</v>
      </c>
      <c r="CI6" s="21">
        <f t="shared" si="9"/>
        <v>142.03</v>
      </c>
      <c r="CJ6" s="21">
        <f t="shared" si="9"/>
        <v>142.11000000000001</v>
      </c>
      <c r="CK6" s="21">
        <f t="shared" si="9"/>
        <v>145.49</v>
      </c>
      <c r="CL6" s="20" t="str">
        <f>IF(CL7="","",IF(CL7="-","【-】","【"&amp;SUBSTITUTE(TEXT(CL7,"#,##0.00"),"-","△")&amp;"】"))</f>
        <v>【138.75】</v>
      </c>
      <c r="CM6" s="21">
        <f>IF(CM7="",NA(),CM7)</f>
        <v>79.69</v>
      </c>
      <c r="CN6" s="21">
        <f t="shared" ref="CN6:CV6" si="10">IF(CN7="",NA(),CN7)</f>
        <v>77.239999999999995</v>
      </c>
      <c r="CO6" s="21">
        <f t="shared" si="10"/>
        <v>82.5</v>
      </c>
      <c r="CP6" s="21">
        <f t="shared" si="10"/>
        <v>80.16</v>
      </c>
      <c r="CQ6" s="21">
        <f t="shared" si="10"/>
        <v>75.06</v>
      </c>
      <c r="CR6" s="21">
        <f t="shared" si="10"/>
        <v>61.32</v>
      </c>
      <c r="CS6" s="21">
        <f t="shared" si="10"/>
        <v>61.7</v>
      </c>
      <c r="CT6" s="21">
        <f t="shared" si="10"/>
        <v>63.04</v>
      </c>
      <c r="CU6" s="21">
        <f t="shared" si="10"/>
        <v>60.55</v>
      </c>
      <c r="CV6" s="21">
        <f t="shared" si="10"/>
        <v>61.49</v>
      </c>
      <c r="CW6" s="20" t="str">
        <f>IF(CW7="","",IF(CW7="-","【-】","【"&amp;SUBSTITUTE(TEXT(CW7,"#,##0.00"),"-","△")&amp;"】"))</f>
        <v>【58.94】</v>
      </c>
      <c r="CX6" s="21">
        <f>IF(CX7="",NA(),CX7)</f>
        <v>96.2</v>
      </c>
      <c r="CY6" s="21">
        <f t="shared" ref="CY6:DG6" si="11">IF(CY7="",NA(),CY7)</f>
        <v>96.3</v>
      </c>
      <c r="CZ6" s="21">
        <f t="shared" si="11"/>
        <v>96.63</v>
      </c>
      <c r="DA6" s="21">
        <f t="shared" si="11"/>
        <v>96.78</v>
      </c>
      <c r="DB6" s="21">
        <f t="shared" si="11"/>
        <v>96.92</v>
      </c>
      <c r="DC6" s="21">
        <f t="shared" si="11"/>
        <v>94.58</v>
      </c>
      <c r="DD6" s="21">
        <f t="shared" si="11"/>
        <v>94.56</v>
      </c>
      <c r="DE6" s="21">
        <f t="shared" si="11"/>
        <v>94.75</v>
      </c>
      <c r="DF6" s="21">
        <f t="shared" si="11"/>
        <v>94.92</v>
      </c>
      <c r="DG6" s="21">
        <f t="shared" si="11"/>
        <v>95.01</v>
      </c>
      <c r="DH6" s="20" t="str">
        <f>IF(DH7="","",IF(DH7="-","【-】","【"&amp;SUBSTITUTE(TEXT(DH7,"#,##0.00"),"-","△")&amp;"】"))</f>
        <v>【95.91】</v>
      </c>
      <c r="DI6" s="21">
        <f>IF(DI7="",NA(),DI7)</f>
        <v>43.89</v>
      </c>
      <c r="DJ6" s="21">
        <f t="shared" ref="DJ6:DR6" si="12">IF(DJ7="",NA(),DJ7)</f>
        <v>45.28</v>
      </c>
      <c r="DK6" s="21">
        <f t="shared" si="12"/>
        <v>46.94</v>
      </c>
      <c r="DL6" s="21">
        <f t="shared" si="12"/>
        <v>48.52</v>
      </c>
      <c r="DM6" s="21">
        <f t="shared" si="12"/>
        <v>51.64</v>
      </c>
      <c r="DN6" s="21">
        <f t="shared" si="12"/>
        <v>31.01</v>
      </c>
      <c r="DO6" s="21">
        <f t="shared" si="12"/>
        <v>28.87</v>
      </c>
      <c r="DP6" s="21">
        <f t="shared" si="12"/>
        <v>31.34</v>
      </c>
      <c r="DQ6" s="21">
        <f t="shared" si="12"/>
        <v>32.909999999999997</v>
      </c>
      <c r="DR6" s="21">
        <f t="shared" si="12"/>
        <v>34.869999999999997</v>
      </c>
      <c r="DS6" s="20" t="str">
        <f>IF(DS7="","",IF(DS7="-","【-】","【"&amp;SUBSTITUTE(TEXT(DS7,"#,##0.00"),"-","△")&amp;"】"))</f>
        <v>【41.09】</v>
      </c>
      <c r="DT6" s="21">
        <f>IF(DT7="",NA(),DT7)</f>
        <v>3.14</v>
      </c>
      <c r="DU6" s="21">
        <f t="shared" ref="DU6:EC6" si="13">IF(DU7="",NA(),DU7)</f>
        <v>3.58</v>
      </c>
      <c r="DV6" s="21">
        <f t="shared" si="13"/>
        <v>3.98</v>
      </c>
      <c r="DW6" s="21">
        <f t="shared" si="13"/>
        <v>7.99</v>
      </c>
      <c r="DX6" s="21">
        <f t="shared" si="13"/>
        <v>11.59</v>
      </c>
      <c r="DY6" s="21">
        <f t="shared" si="13"/>
        <v>4.95</v>
      </c>
      <c r="DZ6" s="21">
        <f t="shared" si="13"/>
        <v>5.64</v>
      </c>
      <c r="EA6" s="21">
        <f t="shared" si="13"/>
        <v>6.43</v>
      </c>
      <c r="EB6" s="21">
        <f t="shared" si="13"/>
        <v>7.75</v>
      </c>
      <c r="EC6" s="21">
        <f t="shared" si="13"/>
        <v>9.44</v>
      </c>
      <c r="ED6" s="20" t="str">
        <f>IF(ED7="","",IF(ED7="-","【-】","【"&amp;SUBSTITUTE(TEXT(ED7,"#,##0.00"),"-","△")&amp;"】"))</f>
        <v>【8.68】</v>
      </c>
      <c r="EE6" s="21">
        <f>IF(EE7="",NA(),EE7)</f>
        <v>0.15</v>
      </c>
      <c r="EF6" s="21">
        <f t="shared" ref="EF6:EN6" si="14">IF(EF7="",NA(),EF7)</f>
        <v>0.1</v>
      </c>
      <c r="EG6" s="21">
        <f t="shared" si="14"/>
        <v>0.03</v>
      </c>
      <c r="EH6" s="21">
        <f t="shared" si="14"/>
        <v>0.1</v>
      </c>
      <c r="EI6" s="21">
        <f t="shared" si="14"/>
        <v>0.13</v>
      </c>
      <c r="EJ6" s="21">
        <f t="shared" si="14"/>
        <v>0.19</v>
      </c>
      <c r="EK6" s="21">
        <f t="shared" si="14"/>
        <v>0.19</v>
      </c>
      <c r="EL6" s="21">
        <f t="shared" si="14"/>
        <v>0.19</v>
      </c>
      <c r="EM6" s="21">
        <f t="shared" si="14"/>
        <v>0.21</v>
      </c>
      <c r="EN6" s="21">
        <f t="shared" si="14"/>
        <v>0.2</v>
      </c>
      <c r="EO6" s="20" t="str">
        <f>IF(EO7="","",IF(EO7="-","【-】","【"&amp;SUBSTITUTE(TEXT(EO7,"#,##0.00"),"-","△")&amp;"】"))</f>
        <v>【0.22】</v>
      </c>
    </row>
    <row r="7" spans="1:148" s="22" customFormat="1" x14ac:dyDescent="0.2">
      <c r="A7" s="14"/>
      <c r="B7" s="23">
        <v>2023</v>
      </c>
      <c r="C7" s="23">
        <v>92011</v>
      </c>
      <c r="D7" s="23">
        <v>46</v>
      </c>
      <c r="E7" s="23">
        <v>17</v>
      </c>
      <c r="F7" s="23">
        <v>1</v>
      </c>
      <c r="G7" s="23">
        <v>0</v>
      </c>
      <c r="H7" s="23" t="s">
        <v>96</v>
      </c>
      <c r="I7" s="23" t="s">
        <v>97</v>
      </c>
      <c r="J7" s="23" t="s">
        <v>98</v>
      </c>
      <c r="K7" s="23" t="s">
        <v>99</v>
      </c>
      <c r="L7" s="23" t="s">
        <v>100</v>
      </c>
      <c r="M7" s="23" t="s">
        <v>101</v>
      </c>
      <c r="N7" s="24" t="s">
        <v>102</v>
      </c>
      <c r="O7" s="24">
        <v>74.72</v>
      </c>
      <c r="P7" s="24">
        <v>84.78</v>
      </c>
      <c r="Q7" s="24">
        <v>63.87</v>
      </c>
      <c r="R7" s="24">
        <v>2695</v>
      </c>
      <c r="S7" s="24">
        <v>515831</v>
      </c>
      <c r="T7" s="24">
        <v>416.85</v>
      </c>
      <c r="U7" s="24">
        <v>1237.45</v>
      </c>
      <c r="V7" s="24">
        <v>435915</v>
      </c>
      <c r="W7" s="24">
        <v>80.81</v>
      </c>
      <c r="X7" s="24">
        <v>5394.32</v>
      </c>
      <c r="Y7" s="24">
        <v>102.36</v>
      </c>
      <c r="Z7" s="24">
        <v>101.07</v>
      </c>
      <c r="AA7" s="24">
        <v>97.8</v>
      </c>
      <c r="AB7" s="24">
        <v>102.07</v>
      </c>
      <c r="AC7" s="24">
        <v>100.02</v>
      </c>
      <c r="AD7" s="24">
        <v>107.03</v>
      </c>
      <c r="AE7" s="24">
        <v>106.55</v>
      </c>
      <c r="AF7" s="24">
        <v>106.01</v>
      </c>
      <c r="AG7" s="24">
        <v>105.5</v>
      </c>
      <c r="AH7" s="24">
        <v>105.24</v>
      </c>
      <c r="AI7" s="24">
        <v>105.91</v>
      </c>
      <c r="AJ7" s="24">
        <v>0</v>
      </c>
      <c r="AK7" s="24">
        <v>0</v>
      </c>
      <c r="AL7" s="24">
        <v>0</v>
      </c>
      <c r="AM7" s="24">
        <v>0</v>
      </c>
      <c r="AN7" s="24">
        <v>0</v>
      </c>
      <c r="AO7" s="24">
        <v>7.69</v>
      </c>
      <c r="AP7" s="24">
        <v>5.95</v>
      </c>
      <c r="AQ7" s="24">
        <v>5.27</v>
      </c>
      <c r="AR7" s="24">
        <v>4.83</v>
      </c>
      <c r="AS7" s="24">
        <v>4.5</v>
      </c>
      <c r="AT7" s="24">
        <v>3.03</v>
      </c>
      <c r="AU7" s="24">
        <v>73.44</v>
      </c>
      <c r="AV7" s="24">
        <v>61.7</v>
      </c>
      <c r="AW7" s="24">
        <v>62.3</v>
      </c>
      <c r="AX7" s="24">
        <v>74.239999999999995</v>
      </c>
      <c r="AY7" s="24">
        <v>83.7</v>
      </c>
      <c r="AZ7" s="24">
        <v>73.02</v>
      </c>
      <c r="BA7" s="24">
        <v>72.930000000000007</v>
      </c>
      <c r="BB7" s="24">
        <v>80.08</v>
      </c>
      <c r="BC7" s="24">
        <v>87.33</v>
      </c>
      <c r="BD7" s="24">
        <v>92.26</v>
      </c>
      <c r="BE7" s="24">
        <v>78.430000000000007</v>
      </c>
      <c r="BF7" s="24">
        <v>106.62</v>
      </c>
      <c r="BG7" s="24">
        <v>517.98</v>
      </c>
      <c r="BH7" s="24">
        <v>473.54</v>
      </c>
      <c r="BI7" s="24">
        <v>450.18</v>
      </c>
      <c r="BJ7" s="24">
        <v>424.99</v>
      </c>
      <c r="BK7" s="24">
        <v>708.89</v>
      </c>
      <c r="BL7" s="24">
        <v>730.52</v>
      </c>
      <c r="BM7" s="24">
        <v>672.33</v>
      </c>
      <c r="BN7" s="24">
        <v>668.8</v>
      </c>
      <c r="BO7" s="24">
        <v>652.79999999999995</v>
      </c>
      <c r="BP7" s="24">
        <v>630.82000000000005</v>
      </c>
      <c r="BQ7" s="24">
        <v>98.4</v>
      </c>
      <c r="BR7" s="24">
        <v>97.67</v>
      </c>
      <c r="BS7" s="24">
        <v>92.45</v>
      </c>
      <c r="BT7" s="24">
        <v>99.28</v>
      </c>
      <c r="BU7" s="24">
        <v>96.88</v>
      </c>
      <c r="BV7" s="24">
        <v>97.91</v>
      </c>
      <c r="BW7" s="24">
        <v>98.61</v>
      </c>
      <c r="BX7" s="24">
        <v>98.75</v>
      </c>
      <c r="BY7" s="24">
        <v>98.36</v>
      </c>
      <c r="BZ7" s="24">
        <v>97.29</v>
      </c>
      <c r="CA7" s="24">
        <v>97.81</v>
      </c>
      <c r="CB7" s="24">
        <v>153.9</v>
      </c>
      <c r="CC7" s="24">
        <v>151.97999999999999</v>
      </c>
      <c r="CD7" s="24">
        <v>160.03</v>
      </c>
      <c r="CE7" s="24">
        <v>150.53</v>
      </c>
      <c r="CF7" s="24">
        <v>155.94</v>
      </c>
      <c r="CG7" s="24">
        <v>144.11000000000001</v>
      </c>
      <c r="CH7" s="24">
        <v>141.24</v>
      </c>
      <c r="CI7" s="24">
        <v>142.03</v>
      </c>
      <c r="CJ7" s="24">
        <v>142.11000000000001</v>
      </c>
      <c r="CK7" s="24">
        <v>145.49</v>
      </c>
      <c r="CL7" s="24">
        <v>138.75</v>
      </c>
      <c r="CM7" s="24">
        <v>79.69</v>
      </c>
      <c r="CN7" s="24">
        <v>77.239999999999995</v>
      </c>
      <c r="CO7" s="24">
        <v>82.5</v>
      </c>
      <c r="CP7" s="24">
        <v>80.16</v>
      </c>
      <c r="CQ7" s="24">
        <v>75.06</v>
      </c>
      <c r="CR7" s="24">
        <v>61.32</v>
      </c>
      <c r="CS7" s="24">
        <v>61.7</v>
      </c>
      <c r="CT7" s="24">
        <v>63.04</v>
      </c>
      <c r="CU7" s="24">
        <v>60.55</v>
      </c>
      <c r="CV7" s="24">
        <v>61.49</v>
      </c>
      <c r="CW7" s="24">
        <v>58.94</v>
      </c>
      <c r="CX7" s="24">
        <v>96.2</v>
      </c>
      <c r="CY7" s="24">
        <v>96.3</v>
      </c>
      <c r="CZ7" s="24">
        <v>96.63</v>
      </c>
      <c r="DA7" s="24">
        <v>96.78</v>
      </c>
      <c r="DB7" s="24">
        <v>96.92</v>
      </c>
      <c r="DC7" s="24">
        <v>94.58</v>
      </c>
      <c r="DD7" s="24">
        <v>94.56</v>
      </c>
      <c r="DE7" s="24">
        <v>94.75</v>
      </c>
      <c r="DF7" s="24">
        <v>94.92</v>
      </c>
      <c r="DG7" s="24">
        <v>95.01</v>
      </c>
      <c r="DH7" s="24">
        <v>95.91</v>
      </c>
      <c r="DI7" s="24">
        <v>43.89</v>
      </c>
      <c r="DJ7" s="24">
        <v>45.28</v>
      </c>
      <c r="DK7" s="24">
        <v>46.94</v>
      </c>
      <c r="DL7" s="24">
        <v>48.52</v>
      </c>
      <c r="DM7" s="24">
        <v>51.64</v>
      </c>
      <c r="DN7" s="24">
        <v>31.01</v>
      </c>
      <c r="DO7" s="24">
        <v>28.87</v>
      </c>
      <c r="DP7" s="24">
        <v>31.34</v>
      </c>
      <c r="DQ7" s="24">
        <v>32.909999999999997</v>
      </c>
      <c r="DR7" s="24">
        <v>34.869999999999997</v>
      </c>
      <c r="DS7" s="24">
        <v>41.09</v>
      </c>
      <c r="DT7" s="24">
        <v>3.14</v>
      </c>
      <c r="DU7" s="24">
        <v>3.58</v>
      </c>
      <c r="DV7" s="24">
        <v>3.98</v>
      </c>
      <c r="DW7" s="24">
        <v>7.99</v>
      </c>
      <c r="DX7" s="24">
        <v>11.59</v>
      </c>
      <c r="DY7" s="24">
        <v>4.95</v>
      </c>
      <c r="DZ7" s="24">
        <v>5.64</v>
      </c>
      <c r="EA7" s="24">
        <v>6.43</v>
      </c>
      <c r="EB7" s="24">
        <v>7.75</v>
      </c>
      <c r="EC7" s="24">
        <v>9.44</v>
      </c>
      <c r="ED7" s="24">
        <v>8.68</v>
      </c>
      <c r="EE7" s="24">
        <v>0.15</v>
      </c>
      <c r="EF7" s="24">
        <v>0.1</v>
      </c>
      <c r="EG7" s="24">
        <v>0.03</v>
      </c>
      <c r="EH7" s="24">
        <v>0.1</v>
      </c>
      <c r="EI7" s="24">
        <v>0.13</v>
      </c>
      <c r="EJ7" s="24">
        <v>0.19</v>
      </c>
      <c r="EK7" s="24">
        <v>0.19</v>
      </c>
      <c r="EL7" s="24">
        <v>0.19</v>
      </c>
      <c r="EM7" s="24">
        <v>0.21</v>
      </c>
      <c r="EN7" s="24">
        <v>0.2</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中野　友寛</cp:lastModifiedBy>
  <dcterms:created xsi:type="dcterms:W3CDTF">2025-01-24T06:59:13Z</dcterms:created>
  <dcterms:modified xsi:type="dcterms:W3CDTF">2025-02-28T10:34:14Z</dcterms:modified>
  <cp:category/>
</cp:coreProperties>
</file>