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A9D545A3-A844-4645-A101-A228B7FDDF75}" xr6:coauthVersionLast="47" xr6:coauthVersionMax="47" xr10:uidLastSave="{00000000-0000-0000-0000-000000000000}"/>
  <workbookProtection workbookAlgorithmName="SHA-512" workbookHashValue="jOExz4sXTtjTxBNWJpRfBy44pB7KqmYfHncRPk1cnd/HWfjokgDznaElfSaHLXyGH7rgt1mqszvglS21MteZKQ==" workbookSaltValue="OtZW44mg3Ujn/sTam2S2V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<sst xmlns="http://schemas.openxmlformats.org/spreadsheetml/2006/main" count="236" uniqueCount="119">
  <si>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</si>
  <si>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</si>
  <si>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</si>
  <si>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</si>
  <si>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</si>
  <si>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</si>
  <si>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</si>
  <si>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</si>
  <si>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</si>
  <si>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</si>
  <si>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</si>
  <si>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</si>
  <si>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</si>
  <si>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</si>
  <si>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</si>
  <si>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</si>
  <si>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</si>
  <si>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</si>
  <si>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</si>
  <si>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</si>
  <si>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</si>
  <si>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</si>
  <si>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</si>
  <si>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</si>
  <si>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</si>
  <si>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</si>
  <si>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</si>
  <si>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</si>
  <si>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</si>
  <si>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</si>
  <si>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</si>
  <si>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</si>
  <si>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</si>
  <si>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</si>
  <si>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</si>
  <si>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</si>
  <si>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</si>
  <si>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</si>
  <si>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</si>
  <si>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</si>
  <si>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</si>
  <si>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</si>
  <si>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</si>
  <si>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</si>
  <si>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</si>
  <si>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</si>
  <si>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</si>
  <si>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</si>
  <si>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</si>
  <si>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</si>
  <si>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</si>
  <si>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</si>
  <si>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</si>
  <si>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</si>
  <si>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</si>
  <si>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</si>
  <si>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</si>
  <si>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</si>
  <si>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</si>
  <si>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</si>
  <si>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</si>
  <si>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</si>
  <si>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</si>
  <si>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</si>
  <si>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</si>
  <si>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</si>
  <si>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</si>
  <si>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</si>
  <si>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</si>
  <si>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</si>
  <si>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</si>
  <si>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</si>
  <si>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</si>
  <si>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</si>
  <si>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</si>
  <si>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</si>
  <si>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</si>
  <si>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</si>
  <si>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</si>
  <si>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</si>
  <si>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</si>
  <si>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</si>
  <si>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</si>
  <si>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</si>
  <si>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</si>
  <si>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</si>
  <si>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</si>
  <si>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</si>
  <si>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</si>
  <si>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</si>
  <si>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</si>
  <si>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</si>
  <si>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</si>
  <si>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</si>
  <si>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</si>
  <si>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</si>
  <si>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</si>
  <si>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</si>
  <si>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</si>
  <si>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</si>
  <si>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</si>
  <si>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</si>
  <si>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</si>
  <si>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</si>
  <si>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</si>
  <si>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</si>
  <si>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</si>
  <si>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</si>
  <si>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</si>
  <si>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</si>
  <si>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</si>
  <si>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</si>
  <si>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</si>
  <si>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</si>
  <si>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</si>
  <si>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</si>
  <si>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管渠は耐用年数を超過していないが，令和3年度は公共下水道への接続ため改良工事を実施し，「③管渠改善率」が上昇した。</t>
    <rPh sb="1" eb="3">
      <t>カンキョ</t>
    </rPh>
    <rPh sb="4" eb="6">
      <t>タイヨウ</t>
    </rPh>
    <rPh sb="6" eb="8">
      <t>ネンスウ</t>
    </rPh>
    <rPh sb="9" eb="11">
      <t>チョウカ</t>
    </rPh>
    <rPh sb="18" eb="20">
      <t>レイワ</t>
    </rPh>
    <rPh sb="21" eb="23">
      <t>ネンド</t>
    </rPh>
    <rPh sb="24" eb="26">
      <t>コウキョウ</t>
    </rPh>
    <rPh sb="26" eb="29">
      <t>ゲスイドウ</t>
    </rPh>
    <rPh sb="31" eb="33">
      <t>セツゾク</t>
    </rPh>
    <rPh sb="35" eb="37">
      <t>カイリョウ</t>
    </rPh>
    <rPh sb="46" eb="48">
      <t>カンキョ</t>
    </rPh>
    <rPh sb="48" eb="50">
      <t>カイゼン</t>
    </rPh>
    <rPh sb="50" eb="51">
      <t>リツ</t>
    </rPh>
    <rPh sb="53" eb="55">
      <t>ジョウショウ</t>
    </rPh>
    <phoneticPr fontId="4"/>
  </si>
  <si>
    <t>　農業集落排水事業は将来的に，施設の老朽化に伴う建設改良費の増加が見込まれる。
　今後は，公共下水道への接続による施設の統廃合の推進や，施設の長寿命化に必要な改築・修繕を計画的に実施し，施設の効率的な維持管理に努めていく。
　また，令和4年度から企業会計へ移行し下水道事業会計と統合しており，経営状況を的確に把握しながら更なる経営の健全化に取り組んでいく。</t>
    <rPh sb="1" eb="3">
      <t>ノウギョウ</t>
    </rPh>
    <rPh sb="3" eb="5">
      <t>シュウラク</t>
    </rPh>
    <rPh sb="5" eb="7">
      <t>ハイスイ</t>
    </rPh>
    <rPh sb="7" eb="9">
      <t>ジギョウ</t>
    </rPh>
    <rPh sb="41" eb="43">
      <t>コンゴ</t>
    </rPh>
    <rPh sb="64" eb="66">
      <t>スイシン</t>
    </rPh>
    <rPh sb="71" eb="75">
      <t>チョウジュミョウカ</t>
    </rPh>
    <rPh sb="76" eb="78">
      <t>ヒツヨウ</t>
    </rPh>
    <rPh sb="79" eb="81">
      <t>カイチク</t>
    </rPh>
    <rPh sb="82" eb="84">
      <t>シュウゼン</t>
    </rPh>
    <rPh sb="85" eb="88">
      <t>ケイカクテキ</t>
    </rPh>
    <rPh sb="89" eb="91">
      <t>ジッシ</t>
    </rPh>
    <rPh sb="105" eb="106">
      <t>ツト</t>
    </rPh>
    <rPh sb="116" eb="118">
      <t>レイワ</t>
    </rPh>
    <rPh sb="119" eb="121">
      <t>ネンド</t>
    </rPh>
    <rPh sb="123" eb="125">
      <t>キギョウ</t>
    </rPh>
    <rPh sb="125" eb="127">
      <t>カイケイ</t>
    </rPh>
    <rPh sb="128" eb="130">
      <t>イコウ</t>
    </rPh>
    <rPh sb="131" eb="134">
      <t>ゲスイドウ</t>
    </rPh>
    <rPh sb="134" eb="136">
      <t>ジギョウ</t>
    </rPh>
    <rPh sb="136" eb="138">
      <t>カイケイ</t>
    </rPh>
    <rPh sb="139" eb="141">
      <t>トウゴウ</t>
    </rPh>
    <rPh sb="160" eb="161">
      <t>サラ</t>
    </rPh>
    <phoneticPr fontId="4"/>
  </si>
  <si>
    <t>　「①収益的収支比率」については，前年度並みに推移しており，これは収入，支出ともに前年度と同規模のためである。ただし，依然として100％を下回っている。
　「⑤経費回収率」については，前年度比で上昇しているが，これは「⑥汚水処理原価」が減少しているためである。H29以降，経費回収率が100％を下回る状況が続いており，汚水処理費を使用料で賄えていない。
　「⑧水洗化率」については，順調に増加しており，今後も引き続き接続促進に取り組み，水洗化率の向上を図っていく。
　以上のことから，更なる水洗化率の向上を図り使用料の確保に取り組むとともに，引き続き費用の削減に努めていく。</t>
    <rPh sb="19" eb="20">
      <t>ド</t>
    </rPh>
    <rPh sb="33" eb="35">
      <t>シュウニュウ</t>
    </rPh>
    <rPh sb="36" eb="38">
      <t>シシュツ</t>
    </rPh>
    <rPh sb="41" eb="44">
      <t>ゼンネンド</t>
    </rPh>
    <rPh sb="45" eb="48">
      <t>ドウキボ</t>
    </rPh>
    <rPh sb="69" eb="71">
      <t>シタマワ</t>
    </rPh>
    <rPh sb="80" eb="82">
      <t>ケイヒ</t>
    </rPh>
    <rPh sb="82" eb="84">
      <t>カイシュウ</t>
    </rPh>
    <rPh sb="84" eb="85">
      <t>リツ</t>
    </rPh>
    <rPh sb="92" eb="96">
      <t>ゼンネンドヒ</t>
    </rPh>
    <rPh sb="97" eb="99">
      <t>ジョウショウ</t>
    </rPh>
    <rPh sb="118" eb="120">
      <t>ゲンショウ</t>
    </rPh>
    <rPh sb="133" eb="135">
      <t>イコウ</t>
    </rPh>
    <rPh sb="136" eb="138">
      <t>ケイヒ</t>
    </rPh>
    <rPh sb="138" eb="140">
      <t>カイシュウ</t>
    </rPh>
    <rPh sb="140" eb="141">
      <t>リツ</t>
    </rPh>
    <rPh sb="147" eb="149">
      <t>シタマワ</t>
    </rPh>
    <rPh sb="150" eb="152">
      <t>ジョウキョウ</t>
    </rPh>
    <rPh sb="153" eb="154">
      <t>ツヅ</t>
    </rPh>
    <rPh sb="159" eb="161">
      <t>オスイ</t>
    </rPh>
    <rPh sb="161" eb="163">
      <t>ショリ</t>
    </rPh>
    <rPh sb="163" eb="164">
      <t>ヒ</t>
    </rPh>
    <rPh sb="165" eb="168">
      <t>シヨウリョウ</t>
    </rPh>
    <rPh sb="169" eb="170">
      <t>マカナ</t>
    </rPh>
    <rPh sb="191" eb="193">
      <t>ジュンチョウ</t>
    </rPh>
    <rPh sb="194" eb="196">
      <t>ゾウカ</t>
    </rPh>
    <rPh sb="204" eb="205">
      <t>ヒ</t>
    </rPh>
    <rPh sb="206" eb="207">
      <t>ツヅ</t>
    </rPh>
    <rPh sb="208" eb="210">
      <t>セツゾク</t>
    </rPh>
    <rPh sb="210" eb="212">
      <t>ソクシン</t>
    </rPh>
    <rPh sb="213" eb="214">
      <t>ト</t>
    </rPh>
    <rPh sb="215" eb="216">
      <t>ク</t>
    </rPh>
    <rPh sb="242" eb="243">
      <t>サラ</t>
    </rPh>
    <rPh sb="255" eb="258">
      <t>シヨウリョウ</t>
    </rPh>
    <rPh sb="259" eb="261">
      <t>カクホ</t>
    </rPh>
    <rPh sb="262" eb="263">
      <t>ト</t>
    </rPh>
    <rPh sb="264" eb="265">
      <t>ク</t>
    </rPh>
    <rPh sb="271" eb="272">
      <t>ヒ</t>
    </rPh>
    <rPh sb="273" eb="274">
      <t>ツヅ</t>
    </rPh>
    <rPh sb="275" eb="277">
      <t>ヒヨウ</t>
    </rPh>
    <rPh sb="281" eb="2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</si>
</sst>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0.02</c:v>
                </c:pt>
                <c:pt idx="1">
                  <c:v>0.1</c:v>
                </c:pt>
                <c:pt idx="2" formatCode="#,##0.00;&quot;△&quot;#,##0.00">
                  <c:v>0</c:v>
                </c:pt>
                <c:pt idx="3" formatCode="#,##0.00;&quot;△&quot;#,##0.00">
                  <c:v>0</c:v>
                </c:pt>
                <c:pt idx="4">
                  <c:v>1.87</c:v>
                </c:pt>
              </c:numCache>
            </c:numRef>
          </c:val>
          <c:extLst>
            <c:ext xmlns:c16="http://schemas.microsoft.com/office/drawing/2014/chart" uri="{C3380CC4-5D6E-409C-BE32-E72D297353CC}">
              <c16:uniqueId val="{00000000-CF32-40A8-9651-2996429E51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F32-40A8-9651-2996429E51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91.8</c:v>
                </c:pt>
                <c:pt idx="1">
                  <c:v>89.47</c:v>
                </c:pt>
                <c:pt idx="2">
                  <c:v>102.6</c:v>
                </c:pt>
                <c:pt idx="3">
                  <c:v>98.76</c:v>
                </c:pt>
                <c:pt idx="4">
                  <c:v>107.34</c:v>
                </c:pt>
              </c:numCache>
            </c:numRef>
          </c:val>
          <c:extLst>
            <c:ext xmlns:c16="http://schemas.microsoft.com/office/drawing/2014/chart" uri="{C3380CC4-5D6E-409C-BE32-E72D297353CC}">
              <c16:uniqueId val="{00000000-0FD4-4A36-B1BE-2206999263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FD4-4A36-B1BE-2206999263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73.58</c:v>
                </c:pt>
                <c:pt idx="1">
                  <c:v>77.27</c:v>
                </c:pt>
                <c:pt idx="2">
                  <c:v>81.400000000000006</c:v>
                </c:pt>
                <c:pt idx="3">
                  <c:v>83.62</c:v>
                </c:pt>
                <c:pt idx="4">
                  <c:v>85.21</c:v>
                </c:pt>
              </c:numCache>
            </c:numRef>
          </c:val>
          <c:extLst>
            <c:ext xmlns:c16="http://schemas.microsoft.com/office/drawing/2014/chart" uri="{C3380CC4-5D6E-409C-BE32-E72D297353CC}">
              <c16:uniqueId val="{00000000-DF20-4CBE-9EB3-A5DA3A0117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F20-4CBE-9EB3-A5DA3A0117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97.39</c:v>
                </c:pt>
                <c:pt idx="1">
                  <c:v>99.61</c:v>
                </c:pt>
                <c:pt idx="2">
                  <c:v>95.29</c:v>
                </c:pt>
                <c:pt idx="3">
                  <c:v>94.75</c:v>
                </c:pt>
                <c:pt idx="4">
                  <c:v>95.24</c:v>
                </c:pt>
              </c:numCache>
            </c:numRef>
          </c:val>
          <c:extLst>
            <c:ext xmlns:c16="http://schemas.microsoft.com/office/drawing/2014/chart" uri="{C3380CC4-5D6E-409C-BE32-E72D297353CC}">
              <c16:uniqueId val="{00000000-623F-4854-935D-5E15AECB10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F-4854-935D-5E15AECB10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8-4D32-9245-D2E50A986C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8-4D32-9245-D2E50A986C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B-459A-B90A-ADD9574B51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B-459A-B90A-ADD9574B51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F-4207-8FFE-E8B3FF7C21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F-4207-8FFE-E8B3FF7C21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3-4B75-BEBE-3E5BCFFCB6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3-4B75-BEBE-3E5BCFFCB6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1-4CB3-840F-D7B68EA7CE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5011-4CB3-840F-D7B68EA7CE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87.45</c:v>
                </c:pt>
                <c:pt idx="1">
                  <c:v>88.65</c:v>
                </c:pt>
                <c:pt idx="2">
                  <c:v>62.91</c:v>
                </c:pt>
                <c:pt idx="3">
                  <c:v>75.760000000000005</c:v>
                </c:pt>
                <c:pt idx="4">
                  <c:v>94.98</c:v>
                </c:pt>
              </c:numCache>
            </c:numRef>
          </c:val>
          <c:extLst>
            <c:ext xmlns:c16="http://schemas.microsoft.com/office/drawing/2014/chart" uri="{C3380CC4-5D6E-409C-BE32-E72D297353CC}">
              <c16:uniqueId val="{00000000-58C6-4B36-A358-FED6A12961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8C6-4B36-A358-FED6A12961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188.71</c:v>
                </c:pt>
                <c:pt idx="1">
                  <c:v>187.57</c:v>
                </c:pt>
                <c:pt idx="2">
                  <c:v>270.43</c:v>
                </c:pt>
                <c:pt idx="3">
                  <c:v>227.63</c:v>
                </c:pt>
                <c:pt idx="4">
                  <c:v>180.9</c:v>
                </c:pt>
              </c:numCache>
            </c:numRef>
          </c:val>
          <c:extLst>
            <c:ext xmlns:c16="http://schemas.microsoft.com/office/drawing/2014/chart" uri="{C3380CC4-5D6E-409C-BE32-E72D297353CC}">
              <c16:uniqueId val="{00000000-5E35-4947-819C-06B75A4C64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E35-4947-819C-06B75A4C64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CX34" sqref="CX3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宇都宮市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519136</v>
      </c>
      <c r="AM8" s="42"/>
      <c r="AN8" s="42"/>
      <c r="AO8" s="42"/>
      <c r="AP8" s="42"/>
      <c r="AQ8" s="42"/>
      <c r="AR8" s="42"/>
      <c r="AS8" s="42"/>
      <c r="AT8" s="35">
        <f>データ!T6</f>
        <v>416.85</v>
      </c>
      <c r="AU8" s="35"/>
      <c r="AV8" s="35"/>
      <c r="AW8" s="35"/>
      <c r="AX8" s="35"/>
      <c r="AY8" s="35"/>
      <c r="AZ8" s="35"/>
      <c r="BA8" s="35"/>
      <c r="BB8" s="35">
        <f>データ!U6</f>
        <v>1245.3800000000001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2.2400000000000002</v>
      </c>
      <c r="Q10" s="35"/>
      <c r="R10" s="35"/>
      <c r="S10" s="35"/>
      <c r="T10" s="35"/>
      <c r="U10" s="35"/>
      <c r="V10" s="35"/>
      <c r="W10" s="35">
        <f>データ!Q6</f>
        <v>52.31</v>
      </c>
      <c r="X10" s="35"/>
      <c r="Y10" s="35"/>
      <c r="Z10" s="35"/>
      <c r="AA10" s="35"/>
      <c r="AB10" s="35"/>
      <c r="AC10" s="35"/>
      <c r="AD10" s="42">
        <f>データ!R6</f>
        <v>4246</v>
      </c>
      <c r="AE10" s="42"/>
      <c r="AF10" s="42"/>
      <c r="AG10" s="42"/>
      <c r="AH10" s="42"/>
      <c r="AI10" s="42"/>
      <c r="AJ10" s="42"/>
      <c r="AK10" s="2"/>
      <c r="AL10" s="42">
        <f>データ!V6</f>
        <v>11585</v>
      </c>
      <c r="AM10" s="42"/>
      <c r="AN10" s="42"/>
      <c r="AO10" s="42"/>
      <c r="AP10" s="42"/>
      <c r="AQ10" s="42"/>
      <c r="AR10" s="42"/>
      <c r="AS10" s="42"/>
      <c r="AT10" s="35">
        <f>データ!W6</f>
        <v>6.33</v>
      </c>
      <c r="AU10" s="35"/>
      <c r="AV10" s="35"/>
      <c r="AW10" s="35"/>
      <c r="AX10" s="35"/>
      <c r="AY10" s="35"/>
      <c r="AZ10" s="35"/>
      <c r="BA10" s="35"/>
      <c r="BB10" s="35">
        <f>データ!X6</f>
        <v>1830.17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ZG6WISZPKCcBYjHiWqcbjosiIxOxPKttjaI1ZjdsxCWSOFXlrfaiqibIsEJUnrIrsnhoAl4pKr2GxabGknoV5w==" saltValue="+szotuMLg68iXtnGbaIk5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92011</v>
      </c>
      <c r="D6" s="19">
        <f t="shared" si="3"/>
        <v>47</v>
      </c>
      <c r="E6" s="19">
        <f t="shared" si="3"/>
        <v>17</v>
      </c>
      <c r="F6" s="19">
        <f t="shared" si="3"/>
        <v>5</v>
      </c>
      <c r="G6" s="19">
        <f t="shared" si="3"/>
        <v>0</v>
      </c>
      <c r="H6" s="19" t="str">
        <f t="shared" si="3"/>
        <v>栃木県　宇都宮市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2.2400000000000002</v>
      </c>
      <c r="Q6" s="20">
        <f t="shared" si="3"/>
        <v>52.31</v>
      </c>
      <c r="R6" s="20">
        <f t="shared" si="3"/>
        <v>4246</v>
      </c>
      <c r="S6" s="20">
        <f t="shared" si="3"/>
        <v>519136</v>
      </c>
      <c r="T6" s="20">
        <f t="shared" si="3"/>
        <v>416.85</v>
      </c>
      <c r="U6" s="20">
        <f t="shared" si="3"/>
        <v>1245.3800000000001</v>
      </c>
      <c r="V6" s="20">
        <f t="shared" si="3"/>
        <v>11585</v>
      </c>
      <c r="W6" s="20">
        <f t="shared" si="3"/>
        <v>6.33</v>
      </c>
      <c r="X6" s="20">
        <f t="shared" si="3"/>
        <v>1830.17</v>
      </c>
      <c r="Y6" s="21">
        <f>IF(Y7="",NA(),Y7)</f>
        <v>97.39</v>
      </c>
      <c r="Z6" s="21">
        <f t="shared" ref="Z6:AH6" si="4">IF(Z7="",NA(),Z7)</f>
        <v>99.61</v>
      </c>
      <c r="AA6" s="21">
        <f t="shared" si="4"/>
        <v>95.29</v>
      </c>
      <c r="AB6" s="21">
        <f t="shared" si="4"/>
        <v>94.75</v>
      </c>
      <c r="AC6" s="21">
        <f t="shared" si="4"/>
        <v>95.24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87.45</v>
      </c>
      <c r="BR6" s="21">
        <f t="shared" ref="BR6:BZ6" si="8">IF(BR7="",NA(),BR7)</f>
        <v>88.65</v>
      </c>
      <c r="BS6" s="21">
        <f t="shared" si="8"/>
        <v>62.91</v>
      </c>
      <c r="BT6" s="21">
        <f t="shared" si="8"/>
        <v>75.760000000000005</v>
      </c>
      <c r="BU6" s="21">
        <f t="shared" si="8"/>
        <v>94.98</v>
      </c>
      <c r="BV6" s="21">
        <f t="shared" si="8"/>
        <v>59.8</v>
      </c>
      <c r="BW6" s="21">
        <f t="shared" si="8"/>
        <v>57.77</v>
      </c>
      <c r="BX6" s="21">
        <f t="shared" si="8"/>
        <v>57.31</v>
      </c>
      <c r="BY6" s="21">
        <f t="shared" si="8"/>
        <v>57.08</v>
      </c>
      <c r="BZ6" s="21">
        <f t="shared" si="8"/>
        <v>56.26</v>
      </c>
      <c r="CA6" s="20" t="str">
        <f>IF(CA7="","",IF(CA7="-","【-】","【"&amp;SUBSTITUTE(TEXT(CA7,"#,##0.00"),"-","△")&amp;"】"))</f>
        <v>【60.65】</v>
      </c>
      <c r="CB6" s="21">
        <f>IF(CB7="",NA(),CB7)</f>
        <v>188.71</v>
      </c>
      <c r="CC6" s="21">
        <f t="shared" ref="CC6:CK6" si="9">IF(CC7="",NA(),CC7)</f>
        <v>187.57</v>
      </c>
      <c r="CD6" s="21">
        <f t="shared" si="9"/>
        <v>270.43</v>
      </c>
      <c r="CE6" s="21">
        <f t="shared" si="9"/>
        <v>227.63</v>
      </c>
      <c r="CF6" s="21">
        <f t="shared" si="9"/>
        <v>180.9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91.8</v>
      </c>
      <c r="CN6" s="21">
        <f t="shared" ref="CN6:CV6" si="10">IF(CN7="",NA(),CN7)</f>
        <v>89.47</v>
      </c>
      <c r="CO6" s="21">
        <f t="shared" si="10"/>
        <v>102.6</v>
      </c>
      <c r="CP6" s="21">
        <f t="shared" si="10"/>
        <v>98.76</v>
      </c>
      <c r="CQ6" s="21">
        <f t="shared" si="10"/>
        <v>107.34</v>
      </c>
      <c r="CR6" s="21">
        <f t="shared" si="10"/>
        <v>51.75</v>
      </c>
      <c r="CS6" s="21">
        <f t="shared" si="10"/>
        <v>50.68</v>
      </c>
      <c r="CT6" s="21">
        <f t="shared" si="10"/>
        <v>50.14</v>
      </c>
      <c r="CU6" s="21">
        <f t="shared" si="10"/>
        <v>54.83</v>
      </c>
      <c r="CV6" s="21">
        <f t="shared" si="10"/>
        <v>66.53</v>
      </c>
      <c r="CW6" s="20" t="str">
        <f>IF(CW7="","",IF(CW7="-","【-】","【"&amp;SUBSTITUTE(TEXT(CW7,"#,##0.00"),"-","△")&amp;"】"))</f>
        <v>【61.14】</v>
      </c>
      <c r="CX6" s="21">
        <f>IF(CX7="",NA(),CX7)</f>
        <v>73.58</v>
      </c>
      <c r="CY6" s="21">
        <f t="shared" ref="CY6:DG6" si="11">IF(CY7="",NA(),CY7)</f>
        <v>77.27</v>
      </c>
      <c r="CZ6" s="21">
        <f t="shared" si="11"/>
        <v>81.400000000000006</v>
      </c>
      <c r="DA6" s="21">
        <f t="shared" si="11"/>
        <v>83.62</v>
      </c>
      <c r="DB6" s="21">
        <f t="shared" si="11"/>
        <v>85.21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0.02</v>
      </c>
      <c r="EF6" s="21">
        <f t="shared" ref="EF6:EN6" si="14">IF(EF7="",NA(),EF7)</f>
        <v>0.1</v>
      </c>
      <c r="EG6" s="20">
        <f t="shared" si="14"/>
        <v>0</v>
      </c>
      <c r="EH6" s="20">
        <f t="shared" si="14"/>
        <v>0</v>
      </c>
      <c r="EI6" s="21">
        <f t="shared" si="14"/>
        <v>1.87</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92011</v>
      </c>
      <c r="D7" s="23">
        <v>47</v>
      </c>
      <c r="E7" s="23">
        <v>17</v>
      </c>
      <c r="F7" s="23">
        <v>5</v>
      </c>
      <c r="G7" s="23">
        <v>0</v>
      </c>
      <c r="H7" s="23" t="s">
        <v>98</v>
      </c>
      <c r="I7" s="23" t="s">
        <v>99</v>
      </c>
      <c r="J7" s="23" t="s">
        <v>100</v>
      </c>
      <c r="K7" s="23" t="s">
        <v>101</v>
      </c>
      <c r="L7" s="23" t="s">
        <v>102</v>
      </c>
      <c r="M7" s="23" t="s">
        <v>103</v>
      </c>
      <c r="N7" s="24" t="s">
        <v>104</v>
      </c>
      <c r="O7" s="24" t="s">
        <v>105</v>
      </c>
      <c r="P7" s="24">
        <v>2.2400000000000002</v>
      </c>
      <c r="Q7" s="24">
        <v>52.31</v>
      </c>
      <c r="R7" s="24">
        <v>4246</v>
      </c>
      <c r="S7" s="24">
        <v>519136</v>
      </c>
      <c r="T7" s="24">
        <v>416.85</v>
      </c>
      <c r="U7" s="24">
        <v>1245.3800000000001</v>
      </c>
      <c r="V7" s="24">
        <v>11585</v>
      </c>
      <c r="W7" s="24">
        <v>6.33</v>
      </c>
      <c r="X7" s="24">
        <v>1830.17</v>
      </c>
      <c r="Y7" s="24">
        <v>97.39</v>
      </c>
      <c r="Z7" s="24">
        <v>99.61</v>
      </c>
      <c r="AA7" s="24">
        <v>95.29</v>
      </c>
      <c r="AB7" s="24">
        <v>94.75</v>
      </c>
      <c r="AC7" s="24">
        <v>95.24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87.45</v>
      </c>
      <c r="BR7" s="24">
        <v>88.65</v>
      </c>
      <c r="BS7" s="24">
        <v>62.91</v>
      </c>
      <c r="BT7" s="24">
        <v>75.760000000000005</v>
      </c>
      <c r="BU7" s="24">
        <v>94.98</v>
      </c>
      <c r="BV7" s="24">
        <v>59.8</v>
      </c>
      <c r="BW7" s="24">
        <v>57.77</v>
      </c>
      <c r="BX7" s="24">
        <v>57.31</v>
      </c>
      <c r="BY7" s="24">
        <v>57.08</v>
      </c>
      <c r="BZ7" s="24">
        <v>56.26</v>
      </c>
      <c r="CA7" s="24">
        <v>60.65</v>
      </c>
      <c r="CB7" s="24">
        <v>188.71</v>
      </c>
      <c r="CC7" s="24">
        <v>187.57</v>
      </c>
      <c r="CD7" s="24">
        <v>270.43</v>
      </c>
      <c r="CE7" s="24">
        <v>227.63</v>
      </c>
      <c r="CF7" s="24">
        <v>180.9</v>
      </c>
      <c r="CG7" s="24">
        <v>263.76</v>
      </c>
      <c r="CH7" s="24">
        <v>274.35000000000002</v>
      </c>
      <c r="CI7" s="24">
        <v>273.52</v>
      </c>
      <c r="CJ7" s="24">
        <v>274.99</v>
      </c>
      <c r="CK7" s="24">
        <v>282.08999999999997</v>
      </c>
      <c r="CL7" s="24">
        <v>256.97000000000003</v>
      </c>
      <c r="CM7" s="24">
        <v>91.8</v>
      </c>
      <c r="CN7" s="24">
        <v>89.47</v>
      </c>
      <c r="CO7" s="24">
        <v>102.6</v>
      </c>
      <c r="CP7" s="24">
        <v>98.76</v>
      </c>
      <c r="CQ7" s="24">
        <v>107.34</v>
      </c>
      <c r="CR7" s="24">
        <v>51.75</v>
      </c>
      <c r="CS7" s="24">
        <v>50.68</v>
      </c>
      <c r="CT7" s="24">
        <v>50.14</v>
      </c>
      <c r="CU7" s="24">
        <v>54.83</v>
      </c>
      <c r="CV7" s="24">
        <v>66.53</v>
      </c>
      <c r="CW7" s="24">
        <v>61.14</v>
      </c>
      <c r="CX7" s="24">
        <v>73.58</v>
      </c>
      <c r="CY7" s="24">
        <v>77.27</v>
      </c>
      <c r="CZ7" s="24">
        <v>81.400000000000006</v>
      </c>
      <c r="DA7" s="24">
        <v>83.62</v>
      </c>
      <c r="DB7" s="24">
        <v>85.21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0.02</v>
      </c>
      <c r="EF7" s="24">
        <v>0.1</v>
      </c>
      <c r="EG7" s="24">
        <v>0</v>
      </c>
      <c r="EH7" s="24">
        <v>0</v>
      </c>
      <c r="EI7" s="24">
        <v>1.87</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2023-01-25T08:28:25Z</cp:lastPrinted>
  <dcterms:created xsi:type="dcterms:W3CDTF">2022-12-01T01:55:53Z</dcterms:created>
  <dcterms:modified xsi:type="dcterms:W3CDTF">2023-01-31T04:39:19Z</dcterms:modified>
  <cp:category/>
</cp:coreProperties>
</file>