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1宇都宮市(再送依頼)\02 差し替え\宇都宮市\宇都宮市\宇都宮市上下水道局\"/>
    </mc:Choice>
  </mc:AlternateContent>
  <xr:revisionPtr revIDLastSave="0" documentId="13_ncr:1_{4FDC56C9-358A-46EF-A407-0FBFD08AAE7C}" xr6:coauthVersionLast="47" xr6:coauthVersionMax="47" xr10:uidLastSave="{00000000-0000-0000-0000-000000000000}"/>
  <workbookProtection workbookAlgorithmName="SHA-512" workbookHashValue="oNeK0D/meOmHyQ1YyBuykReLMxS5L6OX3x2i6ZxvX3ltaCfxkpD5U74BRzwJZnOU6kS7bQKCSMf0qXqJeBN6eA==" workbookSaltValue="I7u8bZhiSeyKH12Tv0IfLQ=="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BB8" i="4"/>
  <c r="AT8" i="4"/>
  <c r="AD8" i="4"/>
  <c r="W8" i="4"/>
  <c r="B8" i="4"/>
  <c r="B6" i="4"/>
</calcChain>
</file>

<file path=xl/sharedStrings.xml><?xml version="1.0" encoding="utf-8"?>
<sst xmlns="http://schemas.openxmlformats.org/spreadsheetml/2006/main" count="319" uniqueCount="117">
  <si>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</si>
  <si>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</si>
  <si>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</si>
  <si>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</si>
  <si>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</si>
  <si>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</si>
  <si>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</si>
  <si>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</si>
  <si>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</si>
  <si>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</si>
  <si>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</si>
  <si>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</si>
  <si>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</si>
  <si>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</si>
  <si>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</si>
  <si>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</si>
  <si>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</si>
  <si>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</si>
  <si>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</si>
  <si>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</si>
  <si>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</si>
  <si>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</si>
  <si>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</si>
  <si>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</si>
  <si>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</si>
  <si>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</si>
  <si>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</si>
  <si>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</si>
  <si>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</si>
  <si>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</si>
  <si>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</si>
  <si>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</si>
  <si>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</si>
  <si>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</si>
  <si>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</si>
  <si>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</si>
  <si>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</si>
  <si>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</si>
  <si>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</si>
  <si>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</si>
  <si>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</si>
  <si>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</si>
  <si>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</si>
  <si>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</si>
  <si>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</si>
  <si>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</si>
  <si>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</si>
  <si>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</si>
  <si>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</si>
  <si>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</si>
  <si>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</si>
  <si>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</si>
  <si>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</si>
  <si>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</si>
  <si>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</si>
  <si>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</si>
  <si>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</si>
  <si>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</si>
  <si>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</si>
  <si>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</si>
  <si>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</si>
  <si>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</si>
  <si>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</si>
  <si>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</si>
  <si>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</si>
  <si>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</si>
  <si>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</si>
  <si>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</si>
  <si>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</si>
  <si>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</si>
  <si>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</si>
  <si>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</si>
  <si>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</si>
  <si>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</si>
  <si>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</si>
  <si>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</si>
  <si>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</si>
  <si>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</si>
  <si>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</si>
  <si>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</si>
  <si>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</si>
  <si>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</si>
  <si>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</si>
  <si>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</si>
  <si>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</si>
  <si>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</si>
  <si>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</si>
  <si>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</si>
  <si>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</si>
  <si>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</si>
  <si>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</si>
  <si>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</si>
  <si>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</si>
  <si>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</si>
  <si>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</si>
  <si>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</si>
  <si>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</si>
  <si>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</si>
  <si>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</si>
  <si>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</si>
  <si>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</si>
  <si>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</si>
  <si>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</si>
  <si>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</si>
  <si>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</si>
  <si>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</si>
  <si>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</si>
  <si>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</si>
  <si>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</si>
  <si>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</si>
  <si>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</si>
  <si>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</si>
  <si>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</si>
  <si>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</si>
  <si>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においては，今後，施設や管渠の経年化の進行が見込まれるため，公共下水道への接続による施設の統廃合の推進や，施設の長寿命化に必要な改築・修繕を計画的に実施し，施設の効率的な維持管理に努めていく必要がある。
　そのため，令和４年度からの企業会計移行を踏まえ，他の下水道事業の経営分析なども踏まえながら，経営状況を的確に把握することで，更なる経営の健全化を図っていく。</t>
    <phoneticPr fontId="4"/>
  </si>
  <si>
    <t>　令和４年度より，地方公営企業法を適用したため前年以前のデータはなし。
　「①有形固定資産減価償却率」は，法適用直後であり，数値は低い。
　「②管渠老朽化率」は，耐用年数を迎えた管渠はなく，0％となっている。
　「③管渠改善率」は，老朽化による更新ではなく，他事業に伴う管渠移設工事を実施したため，類似団体より高くなっている。
　類似団体と比較すると，老朽化が進行していない状態にある。</t>
    <rPh sb="156" eb="157">
      <t>タカ</t>
    </rPh>
    <phoneticPr fontId="4"/>
  </si>
  <si>
    <t>　令和４年度より，地方公営企業法を適用したため前年以前のデータはなし。
　公共下水道等の他の下水道事業と同一会計で経理処理しているため，「①経常収支比率」および「⑤経費回収率」は100％になったほか，同一会計内の他事業からの資金運用を図ったことから，「③流動比率」がマイナスとなった。
　「④企業債残高対事業規模比率」は，元金償還を一般会計負担としていることから，0％となった。
　類似団体と比較すると，「⑥汚水処理原価」が類似団体より低くなっており，「⑦施設利用率」が類似団体より高くなっていることから，相対的に効率的な経営が図られている。
　「⑧水洗化率」は，類似団体を下回った。</t>
    <rPh sb="219" eb="220">
      <t>ヒク</t>
    </rPh>
    <rPh sb="242" eb="243">
      <t>タカ</t>
    </rPh>
    <rPh sb="276" eb="279">
      <t>スイセンカ</t>
    </rPh>
    <rPh sb="279" eb="280">
      <t>リツ</t>
    </rPh>
    <rPh sb="283" eb="285">
      <t>ルイジ</t>
    </rPh>
    <rPh sb="285" eb="287">
      <t>ダンタイ</t>
    </rPh>
    <rPh sb="288" eb="29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</si>
</sst>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6B37-43A3-AC61-BCE34807F1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6B37-43A3-AC61-BCE34807F1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97.69</c:v>
                </c:pt>
              </c:numCache>
            </c:numRef>
          </c:val>
          <c:extLst>
            <c:ext xmlns:c16="http://schemas.microsoft.com/office/drawing/2014/chart" uri="{C3380CC4-5D6E-409C-BE32-E72D297353CC}">
              <c16:uniqueId val="{00000000-4BBB-472D-86DA-B2173E1BA8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52.9</c:v>
                </c:pt>
              </c:numCache>
            </c:numRef>
          </c:val>
          <c:smooth val="0"/>
          <c:extLst>
            <c:ext xmlns:c16="http://schemas.microsoft.com/office/drawing/2014/chart" uri="{C3380CC4-5D6E-409C-BE32-E72D297353CC}">
              <c16:uniqueId val="{00000001-4BBB-472D-86DA-B2173E1BA8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86.84</c:v>
                </c:pt>
              </c:numCache>
            </c:numRef>
          </c:val>
          <c:extLst>
            <c:ext xmlns:c16="http://schemas.microsoft.com/office/drawing/2014/chart" uri="{C3380CC4-5D6E-409C-BE32-E72D297353CC}">
              <c16:uniqueId val="{00000000-2389-4BD3-8028-A1DF71B606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c:v>
                </c:pt>
              </c:numCache>
            </c:numRef>
          </c:val>
          <c:smooth val="0"/>
          <c:extLst>
            <c:ext xmlns:c16="http://schemas.microsoft.com/office/drawing/2014/chart" uri="{C3380CC4-5D6E-409C-BE32-E72D297353CC}">
              <c16:uniqueId val="{00000001-2389-4BD3-8028-A1DF71B606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AB0-4819-BEE3-BEF996673A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101.91</c:v>
                </c:pt>
              </c:numCache>
            </c:numRef>
          </c:val>
          <c:smooth val="0"/>
          <c:extLst>
            <c:ext xmlns:c16="http://schemas.microsoft.com/office/drawing/2014/chart" uri="{C3380CC4-5D6E-409C-BE32-E72D297353CC}">
              <c16:uniqueId val="{00000001-EAB0-4819-BEE3-BEF996673A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5.0599999999999996</c:v>
                </c:pt>
              </c:numCache>
            </c:numRef>
          </c:val>
          <c:extLst>
            <c:ext xmlns:c16="http://schemas.microsoft.com/office/drawing/2014/chart" uri="{C3380CC4-5D6E-409C-BE32-E72D297353CC}">
              <c16:uniqueId val="{00000000-B9E4-485F-9727-D2640271E4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28.79</c:v>
                </c:pt>
              </c:numCache>
            </c:numRef>
          </c:val>
          <c:smooth val="0"/>
          <c:extLst>
            <c:ext xmlns:c16="http://schemas.microsoft.com/office/drawing/2014/chart" uri="{C3380CC4-5D6E-409C-BE32-E72D297353CC}">
              <c16:uniqueId val="{00000001-B9E4-485F-9727-D2640271E4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3AD-40C5-BD00-CBA291377B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3AD-40C5-BD00-CBA291377B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E0-4257-9AE1-F613A774A5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124.8</c:v>
                </c:pt>
              </c:numCache>
            </c:numRef>
          </c:val>
          <c:smooth val="0"/>
          <c:extLst>
            <c:ext xmlns:c16="http://schemas.microsoft.com/office/drawing/2014/chart" uri="{C3380CC4-5D6E-409C-BE32-E72D297353CC}">
              <c16:uniqueId val="{00000001-42E0-4257-9AE1-F613A774A5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-19.47</c:v>
                </c:pt>
              </c:numCache>
            </c:numRef>
          </c:val>
          <c:extLst>
            <c:ext xmlns:c16="http://schemas.microsoft.com/office/drawing/2014/chart" uri="{C3380CC4-5D6E-409C-BE32-E72D297353CC}">
              <c16:uniqueId val="{00000000-9BF4-4EC1-A149-F99D51D5C9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35.42</c:v>
                </c:pt>
              </c:numCache>
            </c:numRef>
          </c:val>
          <c:smooth val="0"/>
          <c:extLst>
            <c:ext xmlns:c16="http://schemas.microsoft.com/office/drawing/2014/chart" uri="{C3380CC4-5D6E-409C-BE32-E72D297353CC}">
              <c16:uniqueId val="{00000001-9BF4-4EC1-A149-F99D51D5C9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88-497A-B393-20D9ED2E68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718.49</c:v>
                </c:pt>
              </c:numCache>
            </c:numRef>
          </c:val>
          <c:smooth val="0"/>
          <c:extLst>
            <c:ext xmlns:c16="http://schemas.microsoft.com/office/drawing/2014/chart" uri="{C3380CC4-5D6E-409C-BE32-E72D297353CC}">
              <c16:uniqueId val="{00000001-2888-497A-B393-20D9ED2E68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BF4C-4AF7-8B0D-803E215980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61.82</c:v>
                </c:pt>
              </c:numCache>
            </c:numRef>
          </c:val>
          <c:smooth val="0"/>
          <c:extLst>
            <c:ext xmlns:c16="http://schemas.microsoft.com/office/drawing/2014/chart" uri="{C3380CC4-5D6E-409C-BE32-E72D297353CC}">
              <c16:uniqueId val="{00000001-BF4C-4AF7-8B0D-803E215980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159.33000000000001</c:v>
                </c:pt>
              </c:numCache>
            </c:numRef>
          </c:val>
          <c:extLst>
            <c:ext xmlns:c16="http://schemas.microsoft.com/office/drawing/2014/chart" uri="{C3380CC4-5D6E-409C-BE32-E72D297353CC}">
              <c16:uniqueId val="{00000000-4999-4FA2-B4F9-0EFD924CDC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246.9</c:v>
                </c:pt>
              </c:numCache>
            </c:numRef>
          </c:val>
          <c:smooth val="0"/>
          <c:extLst>
            <c:ext xmlns:c16="http://schemas.microsoft.com/office/drawing/2014/chart" uri="{C3380CC4-5D6E-409C-BE32-E72D297353CC}">
              <c16:uniqueId val="{00000001-4999-4FA2-B4F9-0EFD924CDC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宇都宮市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自治体職員</v>
      </c>
      <c r="AE8" s="41"/>
      <c r="AF8" s="41"/>
      <c r="AG8" s="41"/>
      <c r="AH8" s="41"/>
      <c r="AI8" s="41"/>
      <c r="AJ8" s="41"/>
      <c r="AK8" s="3"/>
      <c r="AL8" s="42">
        <f>データ!S6</f>
        <v>517497</v>
      </c>
      <c r="AM8" s="42"/>
      <c r="AN8" s="42"/>
      <c r="AO8" s="42"/>
      <c r="AP8" s="42"/>
      <c r="AQ8" s="42"/>
      <c r="AR8" s="42"/>
      <c r="AS8" s="42"/>
      <c r="AT8" s="35">
        <f>データ!T6</f>
        <v>416.85</v>
      </c>
      <c r="AU8" s="35"/>
      <c r="AV8" s="35"/>
      <c r="AW8" s="35"/>
      <c r="AX8" s="35"/>
      <c r="AY8" s="35"/>
      <c r="AZ8" s="35"/>
      <c r="BA8" s="35"/>
      <c r="BB8" s="35">
        <f>データ!U6</f>
        <v>1241.45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80.16</v>
      </c>
      <c r="J10" s="35"/>
      <c r="K10" s="35"/>
      <c r="L10" s="35"/>
      <c r="M10" s="35"/>
      <c r="N10" s="35"/>
      <c r="O10" s="35"/>
      <c r="P10" s="35">
        <f>データ!P6</f>
        <v>2.1800000000000002</v>
      </c>
      <c r="Q10" s="35"/>
      <c r="R10" s="35"/>
      <c r="S10" s="35"/>
      <c r="T10" s="35"/>
      <c r="U10" s="35"/>
      <c r="V10" s="35"/>
      <c r="W10" s="35">
        <f>データ!Q6</f>
        <v>57.33</v>
      </c>
      <c r="X10" s="35"/>
      <c r="Y10" s="35"/>
      <c r="Z10" s="35"/>
      <c r="AA10" s="35"/>
      <c r="AB10" s="35"/>
      <c r="AC10" s="35"/>
      <c r="AD10" s="42">
        <f>データ!R6</f>
        <v>4246</v>
      </c>
      <c r="AE10" s="42"/>
      <c r="AF10" s="42"/>
      <c r="AG10" s="42"/>
      <c r="AH10" s="42"/>
      <c r="AI10" s="42"/>
      <c r="AJ10" s="42"/>
      <c r="AK10" s="2"/>
      <c r="AL10" s="42">
        <f>データ!V6</f>
        <v>11249</v>
      </c>
      <c r="AM10" s="42"/>
      <c r="AN10" s="42"/>
      <c r="AO10" s="42"/>
      <c r="AP10" s="42"/>
      <c r="AQ10" s="42"/>
      <c r="AR10" s="42"/>
      <c r="AS10" s="42"/>
      <c r="AT10" s="35">
        <f>データ!W6</f>
        <v>6.33</v>
      </c>
      <c r="AU10" s="35"/>
      <c r="AV10" s="35"/>
      <c r="AW10" s="35"/>
      <c r="AX10" s="35"/>
      <c r="AY10" s="35"/>
      <c r="AZ10" s="35"/>
      <c r="BA10" s="35"/>
      <c r="BB10" s="35">
        <f>データ!X6</f>
        <v>1777.09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4EkMzbrgVlDlyHPdcHs2SrgTQQJjIydGgZ9qSXnFWvwMCx1EZCLdMnuuGBQ0be1r0tPDNjgPnKCcDiCrisYZQ==" saltValue="rVi6DnS6uX2GGfXHfT9d5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92011</v>
      </c>
      <c r="D6" s="19">
        <f t="shared" si="3"/>
        <v>46</v>
      </c>
      <c r="E6" s="19">
        <f t="shared" si="3"/>
        <v>17</v>
      </c>
      <c r="F6" s="19">
        <f t="shared" si="3"/>
        <v>5</v>
      </c>
      <c r="G6" s="19">
        <f t="shared" si="3"/>
        <v>0</v>
      </c>
      <c r="H6" s="19" t="str">
        <f t="shared" si="3"/>
        <v>栃木県　宇都宮市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80.16</v>
      </c>
      <c r="P6" s="20">
        <f t="shared" si="3"/>
        <v>2.1800000000000002</v>
      </c>
      <c r="Q6" s="20">
        <f t="shared" si="3"/>
        <v>57.33</v>
      </c>
      <c r="R6" s="20">
        <f t="shared" si="3"/>
        <v>4246</v>
      </c>
      <c r="S6" s="20">
        <f t="shared" si="3"/>
        <v>517497</v>
      </c>
      <c r="T6" s="20">
        <f t="shared" si="3"/>
        <v>416.85</v>
      </c>
      <c r="U6" s="20">
        <f t="shared" si="3"/>
        <v>1241.45</v>
      </c>
      <c r="V6" s="20">
        <f t="shared" si="3"/>
        <v>11249</v>
      </c>
      <c r="W6" s="20">
        <f t="shared" si="3"/>
        <v>6.33</v>
      </c>
      <c r="X6" s="20">
        <f t="shared" si="3"/>
        <v>1777.09</v>
      </c>
      <c r="Y6" s="21" t="str">
        <f>IF(Y7="",NA(),Y7)</f>
        <v>-</v>
      </c>
      <c r="Z6" s="21" t="str">
        <f t="shared" ref="Z6:AH6" si="4">IF(Z7="",NA(),Z7)</f>
        <v>-</v>
      </c>
      <c r="AA6" s="21" t="str">
        <f t="shared" si="4"/>
        <v>-</v>
      </c>
      <c r="AB6" s="21" t="str">
        <f t="shared" si="4"/>
        <v>-</v>
      </c>
      <c r="AC6" s="21">
        <f t="shared" si="4"/>
        <v>100</v>
      </c>
      <c r="AD6" s="21" t="str">
        <f t="shared" si="4"/>
        <v>-</v>
      </c>
      <c r="AE6" s="21" t="str">
        <f t="shared" si="4"/>
        <v>-</v>
      </c>
      <c r="AF6" s="21" t="str">
        <f t="shared" si="4"/>
        <v>-</v>
      </c>
      <c r="AG6" s="21" t="str">
        <f t="shared" si="4"/>
        <v>-</v>
      </c>
      <c r="AH6" s="21">
        <f t="shared" si="4"/>
        <v>101.91</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124.8</v>
      </c>
      <c r="AT6" s="20" t="str">
        <f>IF(AT7="","",IF(AT7="-","【-】","【"&amp;SUBSTITUTE(TEXT(AT7,"#,##0.00"),"-","△")&amp;"】"))</f>
        <v>【133.62】</v>
      </c>
      <c r="AU6" s="21" t="str">
        <f>IF(AU7="",NA(),AU7)</f>
        <v>-</v>
      </c>
      <c r="AV6" s="21" t="str">
        <f t="shared" ref="AV6:BD6" si="6">IF(AV7="",NA(),AV7)</f>
        <v>-</v>
      </c>
      <c r="AW6" s="21" t="str">
        <f t="shared" si="6"/>
        <v>-</v>
      </c>
      <c r="AX6" s="21" t="str">
        <f t="shared" si="6"/>
        <v>-</v>
      </c>
      <c r="AY6" s="21">
        <f t="shared" si="6"/>
        <v>-19.47</v>
      </c>
      <c r="AZ6" s="21" t="str">
        <f t="shared" si="6"/>
        <v>-</v>
      </c>
      <c r="BA6" s="21" t="str">
        <f t="shared" si="6"/>
        <v>-</v>
      </c>
      <c r="BB6" s="21" t="str">
        <f t="shared" si="6"/>
        <v>-</v>
      </c>
      <c r="BC6" s="21" t="str">
        <f t="shared" si="6"/>
        <v>-</v>
      </c>
      <c r="BD6" s="21">
        <f t="shared" si="6"/>
        <v>35.42</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718.49</v>
      </c>
      <c r="BP6" s="20" t="str">
        <f>IF(BP7="","",IF(BP7="-","【-】","【"&amp;SUBSTITUTE(TEXT(BP7,"#,##0.00"),"-","△")&amp;"】"))</f>
        <v>【809.19】</v>
      </c>
      <c r="BQ6" s="21" t="str">
        <f>IF(BQ7="",NA(),BQ7)</f>
        <v>-</v>
      </c>
      <c r="BR6" s="21" t="str">
        <f t="shared" ref="BR6:BZ6" si="8">IF(BR7="",NA(),BR7)</f>
        <v>-</v>
      </c>
      <c r="BS6" s="21" t="str">
        <f t="shared" si="8"/>
        <v>-</v>
      </c>
      <c r="BT6" s="21" t="str">
        <f t="shared" si="8"/>
        <v>-</v>
      </c>
      <c r="BU6" s="21">
        <f t="shared" si="8"/>
        <v>100</v>
      </c>
      <c r="BV6" s="21" t="str">
        <f t="shared" si="8"/>
        <v>-</v>
      </c>
      <c r="BW6" s="21" t="str">
        <f t="shared" si="8"/>
        <v>-</v>
      </c>
      <c r="BX6" s="21" t="str">
        <f t="shared" si="8"/>
        <v>-</v>
      </c>
      <c r="BY6" s="21" t="str">
        <f t="shared" si="8"/>
        <v>-</v>
      </c>
      <c r="BZ6" s="21">
        <f t="shared" si="8"/>
        <v>61.82</v>
      </c>
      <c r="CA6" s="20" t="str">
        <f>IF(CA7="","",IF(CA7="-","【-】","【"&amp;SUBSTITUTE(TEXT(CA7,"#,##0.00"),"-","△")&amp;"】"))</f>
        <v>【57.02】</v>
      </c>
      <c r="CB6" s="21" t="str">
        <f>IF(CB7="",NA(),CB7)</f>
        <v>-</v>
      </c>
      <c r="CC6" s="21" t="str">
        <f t="shared" ref="CC6:CK6" si="9">IF(CC7="",NA(),CC7)</f>
        <v>-</v>
      </c>
      <c r="CD6" s="21" t="str">
        <f t="shared" si="9"/>
        <v>-</v>
      </c>
      <c r="CE6" s="21" t="str">
        <f t="shared" si="9"/>
        <v>-</v>
      </c>
      <c r="CF6" s="21">
        <f t="shared" si="9"/>
        <v>159.33000000000001</v>
      </c>
      <c r="CG6" s="21" t="str">
        <f t="shared" si="9"/>
        <v>-</v>
      </c>
      <c r="CH6" s="21" t="str">
        <f t="shared" si="9"/>
        <v>-</v>
      </c>
      <c r="CI6" s="21" t="str">
        <f t="shared" si="9"/>
        <v>-</v>
      </c>
      <c r="CJ6" s="21" t="str">
        <f t="shared" si="9"/>
        <v>-</v>
      </c>
      <c r="CK6" s="21">
        <f t="shared" si="9"/>
        <v>246.9</v>
      </c>
      <c r="CL6" s="20" t="str">
        <f>IF(CL7="","",IF(CL7="-","【-】","【"&amp;SUBSTITUTE(TEXT(CL7,"#,##0.00"),"-","△")&amp;"】"))</f>
        <v>【273.68】</v>
      </c>
      <c r="CM6" s="21" t="str">
        <f>IF(CM7="",NA(),CM7)</f>
        <v>-</v>
      </c>
      <c r="CN6" s="21" t="str">
        <f t="shared" ref="CN6:CV6" si="10">IF(CN7="",NA(),CN7)</f>
        <v>-</v>
      </c>
      <c r="CO6" s="21" t="str">
        <f t="shared" si="10"/>
        <v>-</v>
      </c>
      <c r="CP6" s="21" t="str">
        <f t="shared" si="10"/>
        <v>-</v>
      </c>
      <c r="CQ6" s="21">
        <f t="shared" si="10"/>
        <v>97.69</v>
      </c>
      <c r="CR6" s="21" t="str">
        <f t="shared" si="10"/>
        <v>-</v>
      </c>
      <c r="CS6" s="21" t="str">
        <f t="shared" si="10"/>
        <v>-</v>
      </c>
      <c r="CT6" s="21" t="str">
        <f t="shared" si="10"/>
        <v>-</v>
      </c>
      <c r="CU6" s="21" t="str">
        <f t="shared" si="10"/>
        <v>-</v>
      </c>
      <c r="CV6" s="21">
        <f t="shared" si="10"/>
        <v>52.9</v>
      </c>
      <c r="CW6" s="20" t="str">
        <f>IF(CW7="","",IF(CW7="-","【-】","【"&amp;SUBSTITUTE(TEXT(CW7,"#,##0.00"),"-","△")&amp;"】"))</f>
        <v>【52.55】</v>
      </c>
      <c r="CX6" s="21" t="str">
        <f>IF(CX7="",NA(),CX7)</f>
        <v>-</v>
      </c>
      <c r="CY6" s="21" t="str">
        <f t="shared" ref="CY6:DG6" si="11">IF(CY7="",NA(),CY7)</f>
        <v>-</v>
      </c>
      <c r="CZ6" s="21" t="str">
        <f t="shared" si="11"/>
        <v>-</v>
      </c>
      <c r="DA6" s="21" t="str">
        <f t="shared" si="11"/>
        <v>-</v>
      </c>
      <c r="DB6" s="21">
        <f t="shared" si="11"/>
        <v>86.84</v>
      </c>
      <c r="DC6" s="21" t="str">
        <f t="shared" si="11"/>
        <v>-</v>
      </c>
      <c r="DD6" s="21" t="str">
        <f t="shared" si="11"/>
        <v>-</v>
      </c>
      <c r="DE6" s="21" t="str">
        <f t="shared" si="11"/>
        <v>-</v>
      </c>
      <c r="DF6" s="21" t="str">
        <f t="shared" si="11"/>
        <v>-</v>
      </c>
      <c r="DG6" s="21">
        <f t="shared" si="11"/>
        <v>90.3</v>
      </c>
      <c r="DH6" s="20" t="str">
        <f>IF(DH7="","",IF(DH7="-","【-】","【"&amp;SUBSTITUTE(TEXT(DH7,"#,##0.00"),"-","△")&amp;"】"))</f>
        <v>【87.30】</v>
      </c>
      <c r="DI6" s="21" t="str">
        <f>IF(DI7="",NA(),DI7)</f>
        <v>-</v>
      </c>
      <c r="DJ6" s="21" t="str">
        <f t="shared" ref="DJ6:DR6" si="12">IF(DJ7="",NA(),DJ7)</f>
        <v>-</v>
      </c>
      <c r="DK6" s="21" t="str">
        <f t="shared" si="12"/>
        <v>-</v>
      </c>
      <c r="DL6" s="21" t="str">
        <f t="shared" si="12"/>
        <v>-</v>
      </c>
      <c r="DM6" s="21">
        <f t="shared" si="12"/>
        <v>5.0599999999999996</v>
      </c>
      <c r="DN6" s="21" t="str">
        <f t="shared" si="12"/>
        <v>-</v>
      </c>
      <c r="DO6" s="21" t="str">
        <f t="shared" si="12"/>
        <v>-</v>
      </c>
      <c r="DP6" s="21" t="str">
        <f t="shared" si="12"/>
        <v>-</v>
      </c>
      <c r="DQ6" s="21" t="str">
        <f t="shared" si="12"/>
        <v>-</v>
      </c>
      <c r="DR6" s="21">
        <f t="shared" si="12"/>
        <v>28.79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1">
        <f t="shared" si="14"/>
        <v>0.04</v>
      </c>
      <c r="EJ6" s="21" t="str">
        <f t="shared" si="14"/>
        <v>-</v>
      </c>
      <c r="EK6" s="21" t="str">
        <f t="shared" si="14"/>
        <v>-</v>
      </c>
      <c r="EL6" s="21" t="str">
        <f t="shared" si="14"/>
        <v>-</v>
      </c>
      <c r="EM6" s="21" t="str">
        <f t="shared" si="14"/>
        <v>-</v>
      </c>
      <c r="EN6" s="21">
        <f t="shared" si="14"/>
        <v>0.01</v>
      </c>
      <c r="EO6" s="20" t="str">
        <f>IF(EO7="","",IF(EO7="-","【-】","【"&amp;SUBSTITUTE(TEXT(EO7,"#,##0.00"),"-","△")&amp;"】"))</f>
        <v>【0.02】</v>
      </c>
    </row>
    <row r="7" spans="1:148" s="22" customFormat="1" x14ac:dyDescent="0.2">
      <c r="A7" s="14"/>
      <c r="B7" s="23">
        <v>2022</v>
      </c>
      <c r="C7" s="23">
        <v>92011</v>
      </c>
      <c r="D7" s="23">
        <v>46</v>
      </c>
      <c r="E7" s="23">
        <v>17</v>
      </c>
      <c r="F7" s="23">
        <v>5</v>
      </c>
      <c r="G7" s="23">
        <v>0</v>
      </c>
      <c r="H7" s="23" t="s">
        <v>96</v>
      </c>
      <c r="I7" s="23" t="s">
        <v>97</v>
      </c>
      <c r="J7" s="23" t="s">
        <v>98</v>
      </c>
      <c r="K7" s="23" t="s">
        <v>99</v>
      </c>
      <c r="L7" s="23" t="s">
        <v>100</v>
      </c>
      <c r="M7" s="23" t="s">
        <v>101</v>
      </c>
      <c r="N7" s="24" t="s">
        <v>102</v>
      </c>
      <c r="O7" s="24">
        <v>80.16</v>
      </c>
      <c r="P7" s="24">
        <v>2.1800000000000002</v>
      </c>
      <c r="Q7" s="24">
        <v>57.33</v>
      </c>
      <c r="R7" s="24">
        <v>4246</v>
      </c>
      <c r="S7" s="24">
        <v>517497</v>
      </c>
      <c r="T7" s="24">
        <v>416.85</v>
      </c>
      <c r="U7" s="24">
        <v>1241.45</v>
      </c>
      <c r="V7" s="24">
        <v>11249</v>
      </c>
      <c r="W7" s="24">
        <v>6.33</v>
      </c>
      <c r="X7" s="24">
        <v>1777.09</v>
      </c>
      <c r="Y7" s="24" t="s">
        <v>102</v>
      </c>
      <c r="Z7" s="24" t="s">
        <v>102</v>
      </c>
      <c r="AA7" s="24" t="s">
        <v>102</v>
      </c>
      <c r="AB7" s="24" t="s">
        <v>102</v>
      </c>
      <c r="AC7" s="24">
        <v>100</v>
      </c>
      <c r="AD7" s="24" t="s">
        <v>102</v>
      </c>
      <c r="AE7" s="24" t="s">
        <v>102</v>
      </c>
      <c r="AF7" s="24" t="s">
        <v>102</v>
      </c>
      <c r="AG7" s="24" t="s">
        <v>102</v>
      </c>
      <c r="AH7" s="24">
        <v>101.91</v>
      </c>
      <c r="AI7" s="24">
        <v>103.61</v>
      </c>
      <c r="AJ7" s="24" t="s">
        <v>102</v>
      </c>
      <c r="AK7" s="24" t="s">
        <v>102</v>
      </c>
      <c r="AL7" s="24" t="s">
        <v>102</v>
      </c>
      <c r="AM7" s="24" t="s">
        <v>102</v>
      </c>
      <c r="AN7" s="24">
        <v>0</v>
      </c>
      <c r="AO7" s="24" t="s">
        <v>102</v>
      </c>
      <c r="AP7" s="24" t="s">
        <v>102</v>
      </c>
      <c r="AQ7" s="24" t="s">
        <v>102</v>
      </c>
      <c r="AR7" s="24" t="s">
        <v>102</v>
      </c>
      <c r="AS7" s="24">
        <v>124.8</v>
      </c>
      <c r="AT7" s="24">
        <v>133.62</v>
      </c>
      <c r="AU7" s="24" t="s">
        <v>102</v>
      </c>
      <c r="AV7" s="24" t="s">
        <v>102</v>
      </c>
      <c r="AW7" s="24" t="s">
        <v>102</v>
      </c>
      <c r="AX7" s="24" t="s">
        <v>102</v>
      </c>
      <c r="AY7" s="24">
        <v>-19.47</v>
      </c>
      <c r="AZ7" s="24" t="s">
        <v>102</v>
      </c>
      <c r="BA7" s="24" t="s">
        <v>102</v>
      </c>
      <c r="BB7" s="24" t="s">
        <v>102</v>
      </c>
      <c r="BC7" s="24" t="s">
        <v>102</v>
      </c>
      <c r="BD7" s="24">
        <v>35.42</v>
      </c>
      <c r="BE7" s="24">
        <v>36.94</v>
      </c>
      <c r="BF7" s="24" t="s">
        <v>102</v>
      </c>
      <c r="BG7" s="24" t="s">
        <v>102</v>
      </c>
      <c r="BH7" s="24" t="s">
        <v>102</v>
      </c>
      <c r="BI7" s="24" t="s">
        <v>102</v>
      </c>
      <c r="BJ7" s="24">
        <v>0</v>
      </c>
      <c r="BK7" s="24" t="s">
        <v>102</v>
      </c>
      <c r="BL7" s="24" t="s">
        <v>102</v>
      </c>
      <c r="BM7" s="24" t="s">
        <v>102</v>
      </c>
      <c r="BN7" s="24" t="s">
        <v>102</v>
      </c>
      <c r="BO7" s="24">
        <v>718.49</v>
      </c>
      <c r="BP7" s="24">
        <v>809.19</v>
      </c>
      <c r="BQ7" s="24" t="s">
        <v>102</v>
      </c>
      <c r="BR7" s="24" t="s">
        <v>102</v>
      </c>
      <c r="BS7" s="24" t="s">
        <v>102</v>
      </c>
      <c r="BT7" s="24" t="s">
        <v>102</v>
      </c>
      <c r="BU7" s="24">
        <v>100</v>
      </c>
      <c r="BV7" s="24" t="s">
        <v>102</v>
      </c>
      <c r="BW7" s="24" t="s">
        <v>102</v>
      </c>
      <c r="BX7" s="24" t="s">
        <v>102</v>
      </c>
      <c r="BY7" s="24" t="s">
        <v>102</v>
      </c>
      <c r="BZ7" s="24">
        <v>61.82</v>
      </c>
      <c r="CA7" s="24">
        <v>57.02</v>
      </c>
      <c r="CB7" s="24" t="s">
        <v>102</v>
      </c>
      <c r="CC7" s="24" t="s">
        <v>102</v>
      </c>
      <c r="CD7" s="24" t="s">
        <v>102</v>
      </c>
      <c r="CE7" s="24" t="s">
        <v>102</v>
      </c>
      <c r="CF7" s="24">
        <v>159.33000000000001</v>
      </c>
      <c r="CG7" s="24" t="s">
        <v>102</v>
      </c>
      <c r="CH7" s="24" t="s">
        <v>102</v>
      </c>
      <c r="CI7" s="24" t="s">
        <v>102</v>
      </c>
      <c r="CJ7" s="24" t="s">
        <v>102</v>
      </c>
      <c r="CK7" s="24">
        <v>246.9</v>
      </c>
      <c r="CL7" s="24">
        <v>273.68</v>
      </c>
      <c r="CM7" s="24" t="s">
        <v>102</v>
      </c>
      <c r="CN7" s="24" t="s">
        <v>102</v>
      </c>
      <c r="CO7" s="24" t="s">
        <v>102</v>
      </c>
      <c r="CP7" s="24" t="s">
        <v>102</v>
      </c>
      <c r="CQ7" s="24">
        <v>97.69</v>
      </c>
      <c r="CR7" s="24" t="s">
        <v>102</v>
      </c>
      <c r="CS7" s="24" t="s">
        <v>102</v>
      </c>
      <c r="CT7" s="24" t="s">
        <v>102</v>
      </c>
      <c r="CU7" s="24" t="s">
        <v>102</v>
      </c>
      <c r="CV7" s="24">
        <v>52.9</v>
      </c>
      <c r="CW7" s="24">
        <v>52.55</v>
      </c>
      <c r="CX7" s="24" t="s">
        <v>102</v>
      </c>
      <c r="CY7" s="24" t="s">
        <v>102</v>
      </c>
      <c r="CZ7" s="24" t="s">
        <v>102</v>
      </c>
      <c r="DA7" s="24" t="s">
        <v>102</v>
      </c>
      <c r="DB7" s="24">
        <v>86.84</v>
      </c>
      <c r="DC7" s="24" t="s">
        <v>102</v>
      </c>
      <c r="DD7" s="24" t="s">
        <v>102</v>
      </c>
      <c r="DE7" s="24" t="s">
        <v>102</v>
      </c>
      <c r="DF7" s="24" t="s">
        <v>102</v>
      </c>
      <c r="DG7" s="24">
        <v>90.3</v>
      </c>
      <c r="DH7" s="24">
        <v>87.3</v>
      </c>
      <c r="DI7" s="24" t="s">
        <v>102</v>
      </c>
      <c r="DJ7" s="24" t="s">
        <v>102</v>
      </c>
      <c r="DK7" s="24" t="s">
        <v>102</v>
      </c>
      <c r="DL7" s="24" t="s">
        <v>102</v>
      </c>
      <c r="DM7" s="24">
        <v>5.0599999999999996</v>
      </c>
      <c r="DN7" s="24" t="s">
        <v>102</v>
      </c>
      <c r="DO7" s="24" t="s">
        <v>102</v>
      </c>
      <c r="DP7" s="24" t="s">
        <v>102</v>
      </c>
      <c r="DQ7" s="24" t="s">
        <v>102</v>
      </c>
      <c r="DR7" s="24">
        <v>28.79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0.04</v>
      </c>
      <c r="EJ7" s="24" t="s">
        <v>102</v>
      </c>
      <c r="EK7" s="24" t="s">
        <v>102</v>
      </c>
      <c r="EL7" s="24" t="s">
        <v>102</v>
      </c>
      <c r="EM7" s="24" t="s">
        <v>102</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2024-01-29T00:46:42Z</cp:lastPrinted>
  <dcterms:created xsi:type="dcterms:W3CDTF">2023-12-12T01:00:44Z</dcterms:created>
  <dcterms:modified xsi:type="dcterms:W3CDTF">2024-02-26T01:25:12Z</dcterms:modified>
  <cp:category/>
</cp:coreProperties>
</file>