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VtWk6lORXoLOTNe/sGFLq+BeOHbVmGh1oEVC5eNlIHhok973MliCiD0hTX0vS0JdH9O+odkakncWEer2VdrcgA==" workbookSaltValue="AyOuWlhWp5xyj9KRntL9rw==" workbookSpinCount="100000" lockStructure="1"/>
  <bookViews>
    <workbookView xWindow="0" yWindow="0" windowWidth="20490" windowHeight="760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<sst xmlns="http://schemas.openxmlformats.org/spreadsheetml/2006/main" count="228" uniqueCount="113">
  <si>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</si>
  <si>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</si>
  <si>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</si>
  <si>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</si>
  <si>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</si>
  <si>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</si>
  <si>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</si>
  <si>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</si>
  <si>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</si>
  <si>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</si>
  <si>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</si>
  <si>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</si>
  <si>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</si>
  <si>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</si>
  <si>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</si>
  <si>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</si>
  <si>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</si>
  <si>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</si>
  <si>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</si>
  <si>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</si>
  <si>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</si>
  <si>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</si>
  <si>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</si>
  <si>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</si>
  <si>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</si>
  <si>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</si>
  <si>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</si>
  <si>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</si>
  <si>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</si>
  <si>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</si>
  <si>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</si>
  <si>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</si>
  <si>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</si>
  <si>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</si>
  <si>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</si>
  <si>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</si>
  <si>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</si>
  <si>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</si>
  <si>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</si>
  <si>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</si>
  <si>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</si>
  <si>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</si>
  <si>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</si>
  <si>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</si>
  <si>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</si>
  <si>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</si>
  <si>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</si>
  <si>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</si>
  <si>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</si>
  <si>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</si>
  <si>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</si>
  <si>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</si>
  <si>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</si>
  <si>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</si>
  <si>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</si>
  <si>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</si>
  <si>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</si>
  <si>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</si>
  <si>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</si>
  <si>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</si>
  <si>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</si>
  <si>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</si>
  <si>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</si>
  <si>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</si>
  <si>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</si>
  <si>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</si>
  <si>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</si>
  <si>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</si>
  <si>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</si>
  <si>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</si>
  <si>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</si>
  <si>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</si>
  <si>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</si>
  <si>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</si>
  <si>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</si>
  <si>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</si>
  <si>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</si>
  <si>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</si>
  <si>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</si>
  <si>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</si>
  <si>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</si>
  <si>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</si>
  <si>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</si>
  <si>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</si>
  <si>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</si>
  <si>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</si>
  <si>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</si>
  <si>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</si>
  <si>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</si>
  <si>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</si>
  <si>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</si>
  <si>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</si>
  <si>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</si>
  <si>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</si>
  <si>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</si>
  <si>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</si>
  <si>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</si>
  <si>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</si>
  <si>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</si>
  <si>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</si>
  <si>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</si>
  <si>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</si>
  <si>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</si>
  <si>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</si>
  <si>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</si>
  <si>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</si>
  <si>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</si>
  <si>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</si>
  <si>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</si>
  <si>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</si>
  <si>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及び「⑤料金回収率」は，給水収益の減などに伴い前年度比でやや低下したが，いずれも100％を超えるとともに類似団体平均値を上回っている。これは，経常収益が伸び悩む中で経費の抑制に努めてきた結果である。　
　また，「④企業債残高対給水収益比率」は，類似団体の平均値を上回ってはいるが，企業債残高縮減の取組により，年々，改善傾向にある。
　「⑧有収率」は，前年度比で低下したため，各種漏水対策を強化した。
　以上のことから，本市の水道事業は，給水に係る費用が給水収益で賄えており，将来の施設の老朽化や耐震化に向けた資金となる利益を生んでいることから，類似団体と比較しても，健全な経営状態であると評価できる。また，有収率向上に向け，より一層漏水量縮減の取組を推進することが必要である。</t>
    <rPh sb="22" eb="24">
      <t>キュウスイ</t>
    </rPh>
    <rPh sb="24" eb="26">
      <t>シュウエキ</t>
    </rPh>
    <rPh sb="27" eb="28">
      <t>ゲン</t>
    </rPh>
    <rPh sb="40" eb="42">
      <t>テイカ</t>
    </rPh>
    <rPh sb="95" eb="97">
      <t>ヨクセイ</t>
    </rPh>
    <rPh sb="98" eb="99">
      <t>ツト</t>
    </rPh>
    <rPh sb="122" eb="123">
      <t>タイ</t>
    </rPh>
    <rPh sb="190" eb="192">
      <t>テイカ</t>
    </rPh>
    <rPh sb="197" eb="199">
      <t>カクシュ</t>
    </rPh>
    <rPh sb="199" eb="201">
      <t>ロウスイ</t>
    </rPh>
    <rPh sb="201" eb="203">
      <t>タイサク</t>
    </rPh>
    <rPh sb="204" eb="206">
      <t>キョウカ</t>
    </rPh>
    <rPh sb="313" eb="316">
      <t>ユウシュウリツ</t>
    </rPh>
    <rPh sb="316" eb="318">
      <t>コウジョウ</t>
    </rPh>
    <rPh sb="319" eb="320">
      <t>ム</t>
    </rPh>
    <rPh sb="324" eb="326">
      <t>イッソウ</t>
    </rPh>
    <rPh sb="326" eb="328">
      <t>ロウスイ</t>
    </rPh>
    <rPh sb="328" eb="329">
      <t>リョウ</t>
    </rPh>
    <rPh sb="329" eb="331">
      <t>シュクゲン</t>
    </rPh>
    <rPh sb="332" eb="333">
      <t>ト</t>
    </rPh>
    <rPh sb="333" eb="334">
      <t>ク</t>
    </rPh>
    <phoneticPr fontId="4"/>
  </si>
  <si>
    <t>　「①有形固定資産減価償却率」は，主要施設の経年化の進行により年々上昇を続けている。今後も，計画的に施設の更新を実施することで，この数値は改善される見込みである。
　「②管路経年化率」は，法定耐用年数を超えた管路の増加に伴い，年々上昇を続けているが，類似団体平均値を下回っており，現時点では類似団体と比較して法定耐用年数を超過した管路の割合は低いといえる。
　また，「③管路更新率」についても，「②管路経年化率」と同様，類似団体平均値を下回っている。
　以上のことから，今後，施設や管路の経年化の進行が見込まれるため，引き続き，計画的に老朽化対策を実施していく必要がある。</t>
    <rPh sb="3" eb="5">
      <t>ユウケイ</t>
    </rPh>
    <rPh sb="5" eb="7">
      <t>コテイ</t>
    </rPh>
    <rPh sb="7" eb="9">
      <t>シサン</t>
    </rPh>
    <rPh sb="9" eb="11">
      <t>ゲンカ</t>
    </rPh>
    <rPh sb="11" eb="13">
      <t>ショウキャク</t>
    </rPh>
    <rPh sb="13" eb="14">
      <t>リツ</t>
    </rPh>
    <rPh sb="17" eb="19">
      <t>シュヨウ</t>
    </rPh>
    <rPh sb="19" eb="21">
      <t>シセツ</t>
    </rPh>
    <rPh sb="22" eb="25">
      <t>ケイネンカ</t>
    </rPh>
    <rPh sb="26" eb="28">
      <t>シンコウ</t>
    </rPh>
    <rPh sb="31" eb="33">
      <t>ネンネン</t>
    </rPh>
    <rPh sb="33" eb="35">
      <t>ジョウショウ</t>
    </rPh>
    <rPh sb="36" eb="37">
      <t>ツヅ</t>
    </rPh>
    <rPh sb="42" eb="44">
      <t>コンゴ</t>
    </rPh>
    <rPh sb="46" eb="49">
      <t>ケイカクテキ</t>
    </rPh>
    <rPh sb="50" eb="52">
      <t>シセツ</t>
    </rPh>
    <rPh sb="53" eb="55">
      <t>コウシン</t>
    </rPh>
    <rPh sb="56" eb="58">
      <t>ジッシ</t>
    </rPh>
    <rPh sb="66" eb="68">
      <t>スウチ</t>
    </rPh>
    <rPh sb="69" eb="71">
      <t>カイゼン</t>
    </rPh>
    <rPh sb="74" eb="76">
      <t>ミコ</t>
    </rPh>
    <rPh sb="85" eb="87">
      <t>カンロ</t>
    </rPh>
    <rPh sb="87" eb="90">
      <t>ケイネンカ</t>
    </rPh>
    <rPh sb="90" eb="91">
      <t>リツ</t>
    </rPh>
    <rPh sb="94" eb="96">
      <t>ホウテイ</t>
    </rPh>
    <rPh sb="96" eb="98">
      <t>タイヨウ</t>
    </rPh>
    <rPh sb="98" eb="100">
      <t>ネンスウ</t>
    </rPh>
    <rPh sb="101" eb="102">
      <t>コ</t>
    </rPh>
    <rPh sb="104" eb="106">
      <t>カンロ</t>
    </rPh>
    <rPh sb="107" eb="109">
      <t>ゾウカ</t>
    </rPh>
    <rPh sb="110" eb="111">
      <t>トモナ</t>
    </rPh>
    <rPh sb="113" eb="115">
      <t>ネンネン</t>
    </rPh>
    <rPh sb="115" eb="117">
      <t>ジョウショウ</t>
    </rPh>
    <rPh sb="118" eb="119">
      <t>ツヅ</t>
    </rPh>
    <rPh sb="125" eb="127">
      <t>ルイジ</t>
    </rPh>
    <rPh sb="127" eb="129">
      <t>ダンタイ</t>
    </rPh>
    <rPh sb="129" eb="132">
      <t>ヘイキンチ</t>
    </rPh>
    <rPh sb="133" eb="135">
      <t>シタマワ</t>
    </rPh>
    <rPh sb="140" eb="143">
      <t>ゲンジテン</t>
    </rPh>
    <rPh sb="145" eb="147">
      <t>ルイジ</t>
    </rPh>
    <rPh sb="147" eb="149">
      <t>ダンタイ</t>
    </rPh>
    <rPh sb="150" eb="152">
      <t>ヒカク</t>
    </rPh>
    <rPh sb="154" eb="156">
      <t>ホウテイ</t>
    </rPh>
    <rPh sb="156" eb="158">
      <t>タイヨウ</t>
    </rPh>
    <rPh sb="158" eb="160">
      <t>ネンスウ</t>
    </rPh>
    <rPh sb="161" eb="163">
      <t>チョウカ</t>
    </rPh>
    <rPh sb="165" eb="167">
      <t>カンロ</t>
    </rPh>
    <rPh sb="168" eb="170">
      <t>ワリアイ</t>
    </rPh>
    <rPh sb="171" eb="172">
      <t>ヒク</t>
    </rPh>
    <rPh sb="185" eb="187">
      <t>カンロ</t>
    </rPh>
    <rPh sb="187" eb="189">
      <t>コウシン</t>
    </rPh>
    <rPh sb="189" eb="190">
      <t>リツ</t>
    </rPh>
    <rPh sb="199" eb="201">
      <t>カンロ</t>
    </rPh>
    <rPh sb="201" eb="204">
      <t>ケイネンカ</t>
    </rPh>
    <rPh sb="204" eb="205">
      <t>リツ</t>
    </rPh>
    <rPh sb="207" eb="209">
      <t>ドウヨウ</t>
    </rPh>
    <rPh sb="227" eb="229">
      <t>イジョウ</t>
    </rPh>
    <rPh sb="235" eb="237">
      <t>コンゴ</t>
    </rPh>
    <rPh sb="238" eb="240">
      <t>シセツ</t>
    </rPh>
    <rPh sb="241" eb="243">
      <t>カンロ</t>
    </rPh>
    <rPh sb="244" eb="247">
      <t>ケイネンカ</t>
    </rPh>
    <rPh sb="248" eb="250">
      <t>シンコウ</t>
    </rPh>
    <rPh sb="251" eb="253">
      <t>ミコ</t>
    </rPh>
    <rPh sb="259" eb="260">
      <t>ヒ</t>
    </rPh>
    <rPh sb="261" eb="262">
      <t>ツヅ</t>
    </rPh>
    <rPh sb="264" eb="267">
      <t>ケイカクテキ</t>
    </rPh>
    <rPh sb="268" eb="271">
      <t>ロウキュウカ</t>
    </rPh>
    <rPh sb="271" eb="273">
      <t>タイサク</t>
    </rPh>
    <rPh sb="274" eb="276">
      <t>ジッシ</t>
    </rPh>
    <rPh sb="280" eb="282">
      <t>ヒツヨウ</t>
    </rPh>
    <phoneticPr fontId="4"/>
  </si>
  <si>
    <t>　施設の効率的な維持管理などにより給水費用の抑制に努めるとともに，給水人口減少等の社会環境の変化に適合した将来的な施設の再構築などにより経営の健全化・効率化を図る。
　また，漏水の一因である老朽化が進行する管路の更新や，施設の耐震化や更新投資に対し，今後長期間にわたり多額の資金を要することから，適切に企業債等を活用し，財政収支の整合を図りながら計画的に取り組む。</t>
    <rPh sb="1" eb="3">
      <t>シセツ</t>
    </rPh>
    <rPh sb="22" eb="24">
      <t>ヨクセイ</t>
    </rPh>
    <rPh sb="25" eb="26">
      <t>ツト</t>
    </rPh>
    <rPh sb="33" eb="35">
      <t>キュウスイ</t>
    </rPh>
    <rPh sb="35" eb="37">
      <t>ジンコウ</t>
    </rPh>
    <rPh sb="37" eb="39">
      <t>ゲンショウ</t>
    </rPh>
    <rPh sb="39" eb="40">
      <t>トウ</t>
    </rPh>
    <rPh sb="41" eb="43">
      <t>シャカイ</t>
    </rPh>
    <rPh sb="43" eb="45">
      <t>カンキョウ</t>
    </rPh>
    <rPh sb="46" eb="48">
      <t>ヘンカ</t>
    </rPh>
    <rPh sb="49" eb="51">
      <t>テキゴウ</t>
    </rPh>
    <rPh sb="87" eb="89">
      <t>ロウスイ</t>
    </rPh>
    <rPh sb="90" eb="92">
      <t>イチイン</t>
    </rPh>
    <rPh sb="95" eb="98">
      <t>ロウキュウカ</t>
    </rPh>
    <rPh sb="99" eb="101">
      <t>シンコウ</t>
    </rPh>
    <rPh sb="106" eb="108">
      <t>コウシン</t>
    </rPh>
    <rPh sb="110" eb="112">
      <t>シセツ</t>
    </rPh>
    <rPh sb="117" eb="119">
      <t>コウシン</t>
    </rPh>
    <rPh sb="119" eb="121">
      <t>トウシ</t>
    </rPh>
    <rPh sb="122" eb="123">
      <t>タイ</t>
    </rPh>
    <rPh sb="125" eb="127">
      <t>コンゴ</t>
    </rPh>
    <rPh sb="127" eb="130">
      <t>チョウキカン</t>
    </rPh>
    <rPh sb="134" eb="136">
      <t>タガク</t>
    </rPh>
    <rPh sb="137" eb="139">
      <t>シキン</t>
    </rPh>
    <rPh sb="140" eb="141">
      <t>ヨウ</t>
    </rPh>
    <rPh sb="148" eb="150">
      <t>テキセツ</t>
    </rPh>
    <rPh sb="151" eb="153">
      <t>キギョウ</t>
    </rPh>
    <rPh sb="153" eb="154">
      <t>サイ</t>
    </rPh>
    <rPh sb="154" eb="155">
      <t>トウ</t>
    </rPh>
    <rPh sb="156" eb="158">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</si>
</sst>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0.22</c:v>
                </c:pt>
                <c:pt idx="2">
                  <c:v>0.34</c:v>
                </c:pt>
                <c:pt idx="3">
                  <c:v>0.25</c:v>
                </c:pt>
                <c:pt idx="4">
                  <c:v>0.27</c:v>
                </c:pt>
              </c:numCache>
            </c:numRef>
          </c:val>
          <c:extLst>
            <c:ext xmlns:c16="http://schemas.microsoft.com/office/drawing/2014/chart" uri="{C3380CC4-5D6E-409C-BE32-E72D297353CC}">
              <c16:uniqueId val="{00000000-0014-47DD-B257-8AF8767743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0014-47DD-B257-8AF8767743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72.430000000000007</c:v>
                </c:pt>
                <c:pt idx="1">
                  <c:v>77.64</c:v>
                </c:pt>
                <c:pt idx="2">
                  <c:v>76.22</c:v>
                </c:pt>
                <c:pt idx="3">
                  <c:v>76.25</c:v>
                </c:pt>
                <c:pt idx="4">
                  <c:v>76.099999999999994</c:v>
                </c:pt>
              </c:numCache>
            </c:numRef>
          </c:val>
          <c:extLst>
            <c:ext xmlns:c16="http://schemas.microsoft.com/office/drawing/2014/chart" uri="{C3380CC4-5D6E-409C-BE32-E72D297353CC}">
              <c16:uniqueId val="{00000000-8E1A-4898-891B-5FE012AE71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8E1A-4898-891B-5FE012AE71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87.08</c:v>
                </c:pt>
                <c:pt idx="1">
                  <c:v>88.22</c:v>
                </c:pt>
                <c:pt idx="2">
                  <c:v>90.1</c:v>
                </c:pt>
                <c:pt idx="3">
                  <c:v>90.28</c:v>
                </c:pt>
                <c:pt idx="4">
                  <c:v>89.24</c:v>
                </c:pt>
              </c:numCache>
            </c:numRef>
          </c:val>
          <c:extLst>
            <c:ext xmlns:c16="http://schemas.microsoft.com/office/drawing/2014/chart" uri="{C3380CC4-5D6E-409C-BE32-E72D297353CC}">
              <c16:uniqueId val="{00000000-7F18-4EDA-8C94-E787D1C459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7F18-4EDA-8C94-E787D1C459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126.05</c:v>
                </c:pt>
                <c:pt idx="1">
                  <c:v>122.7</c:v>
                </c:pt>
                <c:pt idx="2">
                  <c:v>125.37</c:v>
                </c:pt>
                <c:pt idx="3">
                  <c:v>123.59</c:v>
                </c:pt>
                <c:pt idx="4">
                  <c:v>122.33</c:v>
                </c:pt>
              </c:numCache>
            </c:numRef>
          </c:val>
          <c:extLst>
            <c:ext xmlns:c16="http://schemas.microsoft.com/office/drawing/2014/chart" uri="{C3380CC4-5D6E-409C-BE32-E72D297353CC}">
              <c16:uniqueId val="{00000000-67C6-47E7-8EA7-84404FCC5D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67C6-47E7-8EA7-84404FCC5D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46.25</c:v>
                </c:pt>
                <c:pt idx="1">
                  <c:v>47.88</c:v>
                </c:pt>
                <c:pt idx="2">
                  <c:v>49.13</c:v>
                </c:pt>
                <c:pt idx="3">
                  <c:v>50.53</c:v>
                </c:pt>
                <c:pt idx="4">
                  <c:v>51.89</c:v>
                </c:pt>
              </c:numCache>
            </c:numRef>
          </c:val>
          <c:extLst>
            <c:ext xmlns:c16="http://schemas.microsoft.com/office/drawing/2014/chart" uri="{C3380CC4-5D6E-409C-BE32-E72D297353CC}">
              <c16:uniqueId val="{00000000-D4CD-417E-8F9F-D5CE85E2DC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D4CD-417E-8F9F-D5CE85E2DC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9.73</c:v>
                </c:pt>
                <c:pt idx="1">
                  <c:v>10.35</c:v>
                </c:pt>
                <c:pt idx="2">
                  <c:v>12.07</c:v>
                </c:pt>
                <c:pt idx="3">
                  <c:v>13.85</c:v>
                </c:pt>
                <c:pt idx="4">
                  <c:v>15.46</c:v>
                </c:pt>
              </c:numCache>
            </c:numRef>
          </c:val>
          <c:extLst>
            <c:ext xmlns:c16="http://schemas.microsoft.com/office/drawing/2014/chart" uri="{C3380CC4-5D6E-409C-BE32-E72D297353CC}">
              <c16:uniqueId val="{00000000-E6FC-422F-B2B1-B948A14E98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E6FC-422F-B2B1-B948A14E98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93-430D-A74D-3B3315440D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7393-430D-A74D-3B3315440D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234.44</c:v>
                </c:pt>
                <c:pt idx="1">
                  <c:v>300.2</c:v>
                </c:pt>
                <c:pt idx="2">
                  <c:v>303.82</c:v>
                </c:pt>
                <c:pt idx="3">
                  <c:v>347.93</c:v>
                </c:pt>
                <c:pt idx="4">
                  <c:v>302.36</c:v>
                </c:pt>
              </c:numCache>
            </c:numRef>
          </c:val>
          <c:extLst>
            <c:ext xmlns:c16="http://schemas.microsoft.com/office/drawing/2014/chart" uri="{C3380CC4-5D6E-409C-BE32-E72D297353CC}">
              <c16:uniqueId val="{00000000-A0CF-4B01-8D9D-43EC6DA6BC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A0CF-4B01-8D9D-43EC6DA6BC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365.81</c:v>
                </c:pt>
                <c:pt idx="1">
                  <c:v>344.05</c:v>
                </c:pt>
                <c:pt idx="2">
                  <c:v>320.3</c:v>
                </c:pt>
                <c:pt idx="3">
                  <c:v>295.8</c:v>
                </c:pt>
                <c:pt idx="4">
                  <c:v>277.13</c:v>
                </c:pt>
              </c:numCache>
            </c:numRef>
          </c:val>
          <c:extLst>
            <c:ext xmlns:c16="http://schemas.microsoft.com/office/drawing/2014/chart" uri="{C3380CC4-5D6E-409C-BE32-E72D297353CC}">
              <c16:uniqueId val="{00000000-87ED-4719-8860-8F9A0FE180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87ED-4719-8860-8F9A0FE180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117.77</c:v>
                </c:pt>
                <c:pt idx="1">
                  <c:v>114.58</c:v>
                </c:pt>
                <c:pt idx="2">
                  <c:v>117.46</c:v>
                </c:pt>
                <c:pt idx="3">
                  <c:v>115.64</c:v>
                </c:pt>
                <c:pt idx="4">
                  <c:v>114.46</c:v>
                </c:pt>
              </c:numCache>
            </c:numRef>
          </c:val>
          <c:extLst>
            <c:ext xmlns:c16="http://schemas.microsoft.com/office/drawing/2014/chart" uri="{C3380CC4-5D6E-409C-BE32-E72D297353CC}">
              <c16:uniqueId val="{00000000-E15E-4DF5-B335-A8DA122ED8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E15E-4DF5-B335-A8DA122ED8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152.55000000000001</c:v>
                </c:pt>
                <c:pt idx="1">
                  <c:v>156.63</c:v>
                </c:pt>
                <c:pt idx="2">
                  <c:v>152.82</c:v>
                </c:pt>
                <c:pt idx="3">
                  <c:v>155.25</c:v>
                </c:pt>
                <c:pt idx="4">
                  <c:v>156.47</c:v>
                </c:pt>
              </c:numCache>
            </c:numRef>
          </c:val>
          <c:extLst>
            <c:ext xmlns:c16="http://schemas.microsoft.com/office/drawing/2014/chart" uri="{C3380CC4-5D6E-409C-BE32-E72D297353CC}">
              <c16:uniqueId val="{00000000-18A7-4779-8E7A-AADE8BB6B6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18A7-4779-8E7A-AADE8BB6B6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K73" sqref="BK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宇都宮市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521754</v>
      </c>
      <c r="AM8" s="74"/>
      <c r="AN8" s="74"/>
      <c r="AO8" s="74"/>
      <c r="AP8" s="74"/>
      <c r="AQ8" s="74"/>
      <c r="AR8" s="74"/>
      <c r="AS8" s="74"/>
      <c r="AT8" s="70">
        <f>データ!$S$6</f>
        <v>416.85</v>
      </c>
      <c r="AU8" s="71"/>
      <c r="AV8" s="71"/>
      <c r="AW8" s="71"/>
      <c r="AX8" s="71"/>
      <c r="AY8" s="71"/>
      <c r="AZ8" s="71"/>
      <c r="BA8" s="71"/>
      <c r="BB8" s="73">
        <f>データ!$T$6</f>
        <v>1251.6600000000001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73.42</v>
      </c>
      <c r="J10" s="71"/>
      <c r="K10" s="71"/>
      <c r="L10" s="71"/>
      <c r="M10" s="71"/>
      <c r="N10" s="71"/>
      <c r="O10" s="72"/>
      <c r="P10" s="73">
        <f>データ!$P$6</f>
        <v>97.49</v>
      </c>
      <c r="Q10" s="73"/>
      <c r="R10" s="73"/>
      <c r="S10" s="73"/>
      <c r="T10" s="73"/>
      <c r="U10" s="73"/>
      <c r="V10" s="73"/>
      <c r="W10" s="74">
        <f>データ!$Q$6</f>
        <v>2860</v>
      </c>
      <c r="X10" s="74"/>
      <c r="Y10" s="74"/>
      <c r="Z10" s="74"/>
      <c r="AA10" s="74"/>
      <c r="AB10" s="74"/>
      <c r="AC10" s="74"/>
      <c r="AD10" s="2"/>
      <c r="AE10" s="2"/>
      <c r="AF10" s="2"/>
      <c r="AG10" s="2"/>
      <c r="AH10" s="4"/>
      <c r="AI10" s="4"/>
      <c r="AJ10" s="4"/>
      <c r="AK10" s="4"/>
      <c r="AL10" s="74">
        <f>データ!$U$6</f>
        <v>507355</v>
      </c>
      <c r="AM10" s="74"/>
      <c r="AN10" s="74"/>
      <c r="AO10" s="74"/>
      <c r="AP10" s="74"/>
      <c r="AQ10" s="74"/>
      <c r="AR10" s="74"/>
      <c r="AS10" s="74"/>
      <c r="AT10" s="70">
        <f>データ!$V$6</f>
        <v>355.18</v>
      </c>
      <c r="AU10" s="71"/>
      <c r="AV10" s="71"/>
      <c r="AW10" s="71"/>
      <c r="AX10" s="71"/>
      <c r="AY10" s="71"/>
      <c r="AZ10" s="71"/>
      <c r="BA10" s="71"/>
      <c r="BB10" s="73">
        <f>データ!$W$6</f>
        <v>1428.44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m4XP0N5hLl6HblB21Rf9DFbF72CEd2VIIhN5/T48Ty327m9p7ylihTBhQRweOxGc+dJs46Pm4fFZnMMg9HVwg==" saltValue="Nhdov2pJdevxxPzlCfUi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92011</v>
      </c>
      <c r="D6" s="34">
        <f t="shared" si="3"/>
        <v>46</v>
      </c>
      <c r="E6" s="34">
        <f t="shared" si="3"/>
        <v>1</v>
      </c>
      <c r="F6" s="34">
        <f t="shared" si="3"/>
        <v>0</v>
      </c>
      <c r="G6" s="34">
        <f t="shared" si="3"/>
        <v>1</v>
      </c>
      <c r="H6" s="34" t="str">
        <f t="shared" si="3"/>
        <v>栃木県　宇都宮市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73.42</v>
      </c>
      <c r="P6" s="35">
        <f t="shared" si="3"/>
        <v>97.49</v>
      </c>
      <c r="Q6" s="35">
        <f t="shared" si="3"/>
        <v>2860</v>
      </c>
      <c r="R6" s="35">
        <f t="shared" si="3"/>
        <v>521754</v>
      </c>
      <c r="S6" s="35">
        <f t="shared" si="3"/>
        <v>416.85</v>
      </c>
      <c r="T6" s="35">
        <f t="shared" si="3"/>
        <v>1251.6600000000001</v>
      </c>
      <c r="U6" s="35">
        <f t="shared" si="3"/>
        <v>507355</v>
      </c>
      <c r="V6" s="35">
        <f t="shared" si="3"/>
        <v>355.18</v>
      </c>
      <c r="W6" s="35">
        <f t="shared" si="3"/>
        <v>1428.44</v>
      </c>
      <c r="X6" s="36">
        <f>IF(X7="",NA(),X7)</f>
        <v>126.05</v>
      </c>
      <c r="Y6" s="36">
        <f t="shared" ref="Y6:AG6" si="4">IF(Y7="",NA(),Y7)</f>
        <v>122.7</v>
      </c>
      <c r="Z6" s="36">
        <f t="shared" si="4"/>
        <v>125.37</v>
      </c>
      <c r="AA6" s="36">
        <f t="shared" si="4"/>
        <v>123.59</v>
      </c>
      <c r="AB6" s="36">
        <f t="shared" si="4"/>
        <v>122.33</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234.44</v>
      </c>
      <c r="AU6" s="36">
        <f t="shared" ref="AU6:BC6" si="6">IF(AU7="",NA(),AU7)</f>
        <v>300.2</v>
      </c>
      <c r="AV6" s="36">
        <f t="shared" si="6"/>
        <v>303.82</v>
      </c>
      <c r="AW6" s="36">
        <f t="shared" si="6"/>
        <v>347.93</v>
      </c>
      <c r="AX6" s="36">
        <f t="shared" si="6"/>
        <v>302.36</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365.81</v>
      </c>
      <c r="BF6" s="36">
        <f t="shared" ref="BF6:BN6" si="7">IF(BF7="",NA(),BF7)</f>
        <v>344.05</v>
      </c>
      <c r="BG6" s="36">
        <f t="shared" si="7"/>
        <v>320.3</v>
      </c>
      <c r="BH6" s="36">
        <f t="shared" si="7"/>
        <v>295.8</v>
      </c>
      <c r="BI6" s="36">
        <f t="shared" si="7"/>
        <v>277.13</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117.77</v>
      </c>
      <c r="BQ6" s="36">
        <f t="shared" ref="BQ6:BY6" si="8">IF(BQ7="",NA(),BQ7)</f>
        <v>114.58</v>
      </c>
      <c r="BR6" s="36">
        <f t="shared" si="8"/>
        <v>117.46</v>
      </c>
      <c r="BS6" s="36">
        <f t="shared" si="8"/>
        <v>115.64</v>
      </c>
      <c r="BT6" s="36">
        <f t="shared" si="8"/>
        <v>114.46</v>
      </c>
      <c r="BU6" s="36">
        <f t="shared" si="8"/>
        <v>108.81</v>
      </c>
      <c r="BV6" s="36">
        <f t="shared" si="8"/>
        <v>110.87</v>
      </c>
      <c r="BW6" s="36">
        <f t="shared" si="8"/>
        <v>110.3</v>
      </c>
      <c r="BX6" s="36">
        <f t="shared" si="8"/>
        <v>109.12</v>
      </c>
      <c r="BY6" s="36">
        <f t="shared" si="8"/>
        <v>107.42</v>
      </c>
      <c r="BZ6" s="35" t="str">
        <f>IF(BZ7="","",IF(BZ7="-","【-】","【"&amp;SUBSTITUTE(TEXT(BZ7,"#,##0.00"),"-","△")&amp;"】"))</f>
        <v>【103.24】</v>
      </c>
      <c r="CA6" s="36">
        <f>IF(CA7="",NA(),CA7)</f>
        <v>152.55000000000001</v>
      </c>
      <c r="CB6" s="36">
        <f t="shared" ref="CB6:CJ6" si="9">IF(CB7="",NA(),CB7)</f>
        <v>156.63</v>
      </c>
      <c r="CC6" s="36">
        <f t="shared" si="9"/>
        <v>152.82</v>
      </c>
      <c r="CD6" s="36">
        <f t="shared" si="9"/>
        <v>155.25</v>
      </c>
      <c r="CE6" s="36">
        <f t="shared" si="9"/>
        <v>156.47</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72.430000000000007</v>
      </c>
      <c r="CM6" s="36">
        <f t="shared" ref="CM6:CU6" si="10">IF(CM7="",NA(),CM7)</f>
        <v>77.64</v>
      </c>
      <c r="CN6" s="36">
        <f t="shared" si="10"/>
        <v>76.22</v>
      </c>
      <c r="CO6" s="36">
        <f t="shared" si="10"/>
        <v>76.25</v>
      </c>
      <c r="CP6" s="36">
        <f t="shared" si="10"/>
        <v>76.099999999999994</v>
      </c>
      <c r="CQ6" s="36">
        <f t="shared" si="10"/>
        <v>63.03</v>
      </c>
      <c r="CR6" s="36">
        <f t="shared" si="10"/>
        <v>63.18</v>
      </c>
      <c r="CS6" s="36">
        <f t="shared" si="10"/>
        <v>63.54</v>
      </c>
      <c r="CT6" s="36">
        <f t="shared" si="10"/>
        <v>63.53</v>
      </c>
      <c r="CU6" s="36">
        <f t="shared" si="10"/>
        <v>63.16</v>
      </c>
      <c r="CV6" s="35" t="str">
        <f>IF(CV7="","",IF(CV7="-","【-】","【"&amp;SUBSTITUTE(TEXT(CV7,"#,##0.00"),"-","△")&amp;"】"))</f>
        <v>【60.00】</v>
      </c>
      <c r="CW6" s="36">
        <f>IF(CW7="",NA(),CW7)</f>
        <v>87.08</v>
      </c>
      <c r="CX6" s="36">
        <f t="shared" ref="CX6:DF6" si="11">IF(CX7="",NA(),CX7)</f>
        <v>88.22</v>
      </c>
      <c r="CY6" s="36">
        <f t="shared" si="11"/>
        <v>90.1</v>
      </c>
      <c r="CZ6" s="36">
        <f t="shared" si="11"/>
        <v>90.28</v>
      </c>
      <c r="DA6" s="36">
        <f t="shared" si="11"/>
        <v>89.24</v>
      </c>
      <c r="DB6" s="36">
        <f t="shared" si="11"/>
        <v>91.21</v>
      </c>
      <c r="DC6" s="36">
        <f t="shared" si="11"/>
        <v>91.6</v>
      </c>
      <c r="DD6" s="36">
        <f t="shared" si="11"/>
        <v>91.48</v>
      </c>
      <c r="DE6" s="36">
        <f t="shared" si="11"/>
        <v>91.58</v>
      </c>
      <c r="DF6" s="36">
        <f t="shared" si="11"/>
        <v>91.48</v>
      </c>
      <c r="DG6" s="35" t="str">
        <f>IF(DG7="","",IF(DG7="-","【-】","【"&amp;SUBSTITUTE(TEXT(DG7,"#,##0.00"),"-","△")&amp;"】"))</f>
        <v>【89.80】</v>
      </c>
      <c r="DH6" s="36">
        <f>IF(DH7="",NA(),DH7)</f>
        <v>46.25</v>
      </c>
      <c r="DI6" s="36">
        <f t="shared" ref="DI6:DQ6" si="12">IF(DI7="",NA(),DI7)</f>
        <v>47.88</v>
      </c>
      <c r="DJ6" s="36">
        <f t="shared" si="12"/>
        <v>49.13</v>
      </c>
      <c r="DK6" s="36">
        <f t="shared" si="12"/>
        <v>50.53</v>
      </c>
      <c r="DL6" s="36">
        <f t="shared" si="12"/>
        <v>51.89</v>
      </c>
      <c r="DM6" s="36">
        <f t="shared" si="12"/>
        <v>48.41</v>
      </c>
      <c r="DN6" s="36">
        <f t="shared" si="12"/>
        <v>49.1</v>
      </c>
      <c r="DO6" s="36">
        <f t="shared" si="12"/>
        <v>49.66</v>
      </c>
      <c r="DP6" s="36">
        <f t="shared" si="12"/>
        <v>50.41</v>
      </c>
      <c r="DQ6" s="36">
        <f t="shared" si="12"/>
        <v>51.13</v>
      </c>
      <c r="DR6" s="35" t="str">
        <f>IF(DR7="","",IF(DR7="-","【-】","【"&amp;SUBSTITUTE(TEXT(DR7,"#,##0.00"),"-","△")&amp;"】"))</f>
        <v>【49.59】</v>
      </c>
      <c r="DS6" s="36">
        <f>IF(DS7="",NA(),DS7)</f>
        <v>9.73</v>
      </c>
      <c r="DT6" s="36">
        <f t="shared" ref="DT6:EB6" si="13">IF(DT7="",NA(),DT7)</f>
        <v>10.35</v>
      </c>
      <c r="DU6" s="36">
        <f t="shared" si="13"/>
        <v>12.07</v>
      </c>
      <c r="DV6" s="36">
        <f t="shared" si="13"/>
        <v>13.85</v>
      </c>
      <c r="DW6" s="36">
        <f t="shared" si="13"/>
        <v>15.46</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0.18</v>
      </c>
      <c r="EE6" s="36">
        <f t="shared" ref="EE6:EM6" si="14">IF(EE7="",NA(),EE7)</f>
        <v>0.22</v>
      </c>
      <c r="EF6" s="36">
        <f t="shared" si="14"/>
        <v>0.34</v>
      </c>
      <c r="EG6" s="36">
        <f t="shared" si="14"/>
        <v>0.25</v>
      </c>
      <c r="EH6" s="36">
        <f t="shared" si="14"/>
        <v>0.27</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92011</v>
      </c>
      <c r="D7" s="38">
        <v>46</v>
      </c>
      <c r="E7" s="38">
        <v>1</v>
      </c>
      <c r="F7" s="38">
        <v>0</v>
      </c>
      <c r="G7" s="38">
        <v>1</v>
      </c>
      <c r="H7" s="38" t="s">
        <v>93</v>
      </c>
      <c r="I7" s="38" t="s">
        <v>94</v>
      </c>
      <c r="J7" s="38" t="s">
        <v>95</v>
      </c>
      <c r="K7" s="38" t="s">
        <v>96</v>
      </c>
      <c r="L7" s="38" t="s">
        <v>97</v>
      </c>
      <c r="M7" s="38" t="s">
        <v>98</v>
      </c>
      <c r="N7" s="39" t="s">
        <v>99</v>
      </c>
      <c r="O7" s="39">
        <v>73.42</v>
      </c>
      <c r="P7" s="39">
        <v>97.49</v>
      </c>
      <c r="Q7" s="39">
        <v>2860</v>
      </c>
      <c r="R7" s="39">
        <v>521754</v>
      </c>
      <c r="S7" s="39">
        <v>416.85</v>
      </c>
      <c r="T7" s="39">
        <v>1251.6600000000001</v>
      </c>
      <c r="U7" s="39">
        <v>507355</v>
      </c>
      <c r="V7" s="39">
        <v>355.18</v>
      </c>
      <c r="W7" s="39">
        <v>1428.44</v>
      </c>
      <c r="X7" s="39">
        <v>126.05</v>
      </c>
      <c r="Y7" s="39">
        <v>122.7</v>
      </c>
      <c r="Z7" s="39">
        <v>125.37</v>
      </c>
      <c r="AA7" s="39">
        <v>123.59</v>
      </c>
      <c r="AB7" s="39">
        <v>122.33</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234.44</v>
      </c>
      <c r="AU7" s="39">
        <v>300.2</v>
      </c>
      <c r="AV7" s="39">
        <v>303.82</v>
      </c>
      <c r="AW7" s="39">
        <v>347.93</v>
      </c>
      <c r="AX7" s="39">
        <v>302.36</v>
      </c>
      <c r="AY7" s="39">
        <v>241.71</v>
      </c>
      <c r="AZ7" s="39">
        <v>249.08</v>
      </c>
      <c r="BA7" s="39">
        <v>254.05</v>
      </c>
      <c r="BB7" s="39">
        <v>258.22000000000003</v>
      </c>
      <c r="BC7" s="39">
        <v>250.03</v>
      </c>
      <c r="BD7" s="39">
        <v>264.97000000000003</v>
      </c>
      <c r="BE7" s="39">
        <v>365.81</v>
      </c>
      <c r="BF7" s="39">
        <v>344.05</v>
      </c>
      <c r="BG7" s="39">
        <v>320.3</v>
      </c>
      <c r="BH7" s="39">
        <v>295.8</v>
      </c>
      <c r="BI7" s="39">
        <v>277.13</v>
      </c>
      <c r="BJ7" s="39">
        <v>274.14</v>
      </c>
      <c r="BK7" s="39">
        <v>266.66000000000003</v>
      </c>
      <c r="BL7" s="39">
        <v>258.63</v>
      </c>
      <c r="BM7" s="39">
        <v>255.12</v>
      </c>
      <c r="BN7" s="39">
        <v>254.19</v>
      </c>
      <c r="BO7" s="39">
        <v>266.61</v>
      </c>
      <c r="BP7" s="39">
        <v>117.77</v>
      </c>
      <c r="BQ7" s="39">
        <v>114.58</v>
      </c>
      <c r="BR7" s="39">
        <v>117.46</v>
      </c>
      <c r="BS7" s="39">
        <v>115.64</v>
      </c>
      <c r="BT7" s="39">
        <v>114.46</v>
      </c>
      <c r="BU7" s="39">
        <v>108.81</v>
      </c>
      <c r="BV7" s="39">
        <v>110.87</v>
      </c>
      <c r="BW7" s="39">
        <v>110.3</v>
      </c>
      <c r="BX7" s="39">
        <v>109.12</v>
      </c>
      <c r="BY7" s="39">
        <v>107.42</v>
      </c>
      <c r="BZ7" s="39">
        <v>103.24</v>
      </c>
      <c r="CA7" s="39">
        <v>152.55000000000001</v>
      </c>
      <c r="CB7" s="39">
        <v>156.63</v>
      </c>
      <c r="CC7" s="39">
        <v>152.82</v>
      </c>
      <c r="CD7" s="39">
        <v>155.25</v>
      </c>
      <c r="CE7" s="39">
        <v>156.47</v>
      </c>
      <c r="CF7" s="39">
        <v>152.94999999999999</v>
      </c>
      <c r="CG7" s="39">
        <v>150.54</v>
      </c>
      <c r="CH7" s="39">
        <v>151.85</v>
      </c>
      <c r="CI7" s="39">
        <v>153.88</v>
      </c>
      <c r="CJ7" s="39">
        <v>157.19</v>
      </c>
      <c r="CK7" s="39">
        <v>168.38</v>
      </c>
      <c r="CL7" s="39">
        <v>72.430000000000007</v>
      </c>
      <c r="CM7" s="39">
        <v>77.64</v>
      </c>
      <c r="CN7" s="39">
        <v>76.22</v>
      </c>
      <c r="CO7" s="39">
        <v>76.25</v>
      </c>
      <c r="CP7" s="39">
        <v>76.099999999999994</v>
      </c>
      <c r="CQ7" s="39">
        <v>63.03</v>
      </c>
      <c r="CR7" s="39">
        <v>63.18</v>
      </c>
      <c r="CS7" s="39">
        <v>63.54</v>
      </c>
      <c r="CT7" s="39">
        <v>63.53</v>
      </c>
      <c r="CU7" s="39">
        <v>63.16</v>
      </c>
      <c r="CV7" s="39">
        <v>60</v>
      </c>
      <c r="CW7" s="39">
        <v>87.08</v>
      </c>
      <c r="CX7" s="39">
        <v>88.22</v>
      </c>
      <c r="CY7" s="39">
        <v>90.1</v>
      </c>
      <c r="CZ7" s="39">
        <v>90.28</v>
      </c>
      <c r="DA7" s="39">
        <v>89.24</v>
      </c>
      <c r="DB7" s="39">
        <v>91.21</v>
      </c>
      <c r="DC7" s="39">
        <v>91.6</v>
      </c>
      <c r="DD7" s="39">
        <v>91.48</v>
      </c>
      <c r="DE7" s="39">
        <v>91.58</v>
      </c>
      <c r="DF7" s="39">
        <v>91.48</v>
      </c>
      <c r="DG7" s="39">
        <v>89.8</v>
      </c>
      <c r="DH7" s="39">
        <v>46.25</v>
      </c>
      <c r="DI7" s="39">
        <v>47.88</v>
      </c>
      <c r="DJ7" s="39">
        <v>49.13</v>
      </c>
      <c r="DK7" s="39">
        <v>50.53</v>
      </c>
      <c r="DL7" s="39">
        <v>51.89</v>
      </c>
      <c r="DM7" s="39">
        <v>48.41</v>
      </c>
      <c r="DN7" s="39">
        <v>49.1</v>
      </c>
      <c r="DO7" s="39">
        <v>49.66</v>
      </c>
      <c r="DP7" s="39">
        <v>50.41</v>
      </c>
      <c r="DQ7" s="39">
        <v>51.13</v>
      </c>
      <c r="DR7" s="39">
        <v>49.59</v>
      </c>
      <c r="DS7" s="39">
        <v>9.73</v>
      </c>
      <c r="DT7" s="39">
        <v>10.35</v>
      </c>
      <c r="DU7" s="39">
        <v>12.07</v>
      </c>
      <c r="DV7" s="39">
        <v>13.85</v>
      </c>
      <c r="DW7" s="39">
        <v>15.46</v>
      </c>
      <c r="DX7" s="39">
        <v>16.16</v>
      </c>
      <c r="DY7" s="39">
        <v>17.420000000000002</v>
      </c>
      <c r="DZ7" s="39">
        <v>18.940000000000001</v>
      </c>
      <c r="EA7" s="39">
        <v>20.36</v>
      </c>
      <c r="EB7" s="39">
        <v>22.41</v>
      </c>
      <c r="EC7" s="39">
        <v>19.440000000000001</v>
      </c>
      <c r="ED7" s="39">
        <v>0.18</v>
      </c>
      <c r="EE7" s="39">
        <v>0.22</v>
      </c>
      <c r="EF7" s="39">
        <v>0.34</v>
      </c>
      <c r="EG7" s="39">
        <v>0.25</v>
      </c>
      <c r="EH7" s="39">
        <v>0.27</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2021-02-03T02:32:51Z</cp:lastPrinted>
  <dcterms:created xsi:type="dcterms:W3CDTF">2020-12-04T02:05:04Z</dcterms:created>
  <dcterms:modified xsi:type="dcterms:W3CDTF">2021-02-20T01:54:01Z</dcterms:modified>
  <cp:category/>
</cp:coreProperties>
</file>