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fs1901\76000500経営企画課\02経理グループ\10 経営分析\02 経営比較分析表\R3年度経営比較分析表（２年度決算）\02作成資料\財政課提出確定\"/>
    </mc:Choice>
  </mc:AlternateContent>
  <xr:revisionPtr revIDLastSave="0" documentId="13_ncr:1_{6DECAACB-830E-4E50-A223-62CBD9C8A0CC}" xr6:coauthVersionLast="36" xr6:coauthVersionMax="36" xr10:uidLastSave="{00000000-0000-0000-0000-000000000000}"/>
  <workbookProtection workbookAlgorithmName="SHA-512" workbookHashValue="bov8ojOI5UJfyYENllZugdC+jmoKOOWhA+fSoDkBklIfeYCFcXYO8UoU2OZQ/vKgVFhvB77MGg56wv9QxSGpZg==" workbookSaltValue="7iDQon1DqyBWGHTNkuTEcw==" workbookSpinCount="100000" lockStructure="1"/>
  <bookViews>
    <workbookView xWindow="0" yWindow="0" windowWidth="20490" windowHeight="69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<sst xmlns="http://schemas.openxmlformats.org/spreadsheetml/2006/main" count="228" uniqueCount="115">
  <si>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</si>
  <si>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</si>
  <si>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</si>
  <si>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</si>
  <si>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</si>
  <si>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</si>
  <si>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</si>
  <si>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</si>
  <si>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</si>
  <si>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</si>
  <si>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</si>
  <si>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</si>
  <si>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</si>
  <si>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</si>
  <si>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</si>
  <si>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</si>
  <si>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</si>
  <si>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</si>
  <si>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</si>
  <si>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</si>
  <si>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</si>
  <si>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</si>
  <si>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</si>
  <si>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</si>
  <si>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</si>
  <si>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</si>
  <si>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</si>
  <si>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</si>
  <si>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</si>
  <si>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</si>
  <si>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</si>
  <si>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</si>
  <si>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</si>
  <si>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</si>
  <si>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</si>
  <si>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</si>
  <si>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</si>
  <si>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</si>
  <si>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</si>
  <si>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</si>
  <si>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</si>
  <si>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</si>
  <si>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</si>
  <si>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</si>
  <si>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</si>
  <si>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</si>
  <si>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</si>
  <si>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</si>
  <si>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</si>
  <si>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</si>
  <si>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</si>
  <si>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</si>
  <si>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</si>
  <si>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</si>
  <si>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</si>
  <si>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</si>
  <si>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</si>
  <si>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</si>
  <si>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</si>
  <si>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</si>
  <si>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</si>
  <si>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</si>
  <si>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</si>
  <si>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</si>
  <si>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</si>
  <si>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</si>
  <si>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</si>
  <si>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</si>
  <si>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</si>
  <si>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</si>
  <si>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</si>
  <si>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</si>
  <si>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</si>
  <si>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</si>
  <si>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</si>
  <si>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</si>
  <si>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</si>
  <si>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</si>
  <si>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</si>
  <si>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</si>
  <si>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</si>
  <si>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</si>
  <si>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</si>
  <si>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</si>
  <si>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</si>
  <si>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</si>
  <si>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</si>
  <si>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</si>
  <si>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</si>
  <si>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</si>
  <si>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</si>
  <si>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</si>
  <si>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</si>
  <si>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</si>
  <si>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</si>
  <si>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</si>
  <si>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</si>
  <si>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</si>
  <si>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</si>
  <si>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</si>
  <si>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</si>
  <si>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</si>
  <si>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</si>
  <si>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</si>
  <si>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</si>
  <si>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</si>
  <si>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</si>
  <si>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</si>
  <si>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</si>
  <si>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</si>
  <si>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</si>
  <si>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</si>
  <si>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施設の効率的な維持管理などにより給水費用の抑制に努めるとともに，給水人口減少等の社会環境の変化に適合した将来的な施設の再構築などにより経営の健全化・効率化を図る。
　また，老朽化が進行する管路の更新や，施設の耐震化への更新投資に対し，今後長期間にわたり多額の資金を要することから，適切に企業債等を活用し，財政収支の整合を図りながら計画的に取り組む。</t>
    <phoneticPr fontId="4"/>
  </si>
  <si>
    <t>　「①有形固定資産減価償却率」は，主要施設の経年化の進行により年々上昇を続けている。今後も，計画的に施設の更新を実施することで，この数値は改善される見込みである。
　「②管路経年化率」は，法定耐用年数を超えた管路の増加に伴い，年々上昇を続けているが，類似団体平均値を下回っており，現時点では類似団体と比較して法定耐用年数を超過した管路の割合は低いといえる。
　「③管路更新率」は，重点事業である老朽管更新事業への本格着手に伴い増加し，類似団体平均値を上回った。
　以上のことから，今後，施設や管路の経年化の進行が見込まれるため，引き続き，計画的に老朽化対策を実施していく必要がある。</t>
    <rPh sb="217" eb="219">
      <t>ルイジ</t>
    </rPh>
    <rPh sb="219" eb="221">
      <t>ダンタイ</t>
    </rPh>
    <rPh sb="221" eb="224">
      <t>ヘイキンチ</t>
    </rPh>
    <rPh sb="225" eb="227">
      <t>ウワマワ</t>
    </rPh>
    <phoneticPr fontId="4"/>
  </si>
  <si>
    <t xml:space="preserve">　「①経常収支比率」は減価償却費の増などにより，前年度比でやや低下したが，100％を超えるとともに類似団体平均値を上回っている。これは，経常収益が伸び悩む中で経費の抑制に努めてきた結果である。　
　また，「④企業債残高対給水収益比率」は，企業債の計画的な活用により，年々，減少傾向にあり，類似団体の平均値を下回った。
　「⑥給水原価」は前年度比で減少したが，これは資本費（支払利息）の減少によるものである。
　「⑧有収率」は，類似団体平均を下回るものの，前年度から改善しており，現在，重点的に取り組んでいる老朽管更新事業の進捗に伴い，さらなる改善が見込まれる。
　以上のことから，本市の水道事業は，給水に係る費用が給水収益で賄えており，将来の施設の老朽化や耐震化に向けた資金となる利益を生んでいることから，類似団体と比較しても，健全な経営状態であると評価できる。
</t>
    <rPh sb="11" eb="13">
      <t>ゲンカ</t>
    </rPh>
    <rPh sb="13" eb="15">
      <t>ショウキャク</t>
    </rPh>
    <rPh sb="15" eb="16">
      <t>ヒ</t>
    </rPh>
    <rPh sb="17" eb="18">
      <t>ゾウ</t>
    </rPh>
    <rPh sb="73" eb="74">
      <t>ノ</t>
    </rPh>
    <rPh sb="75" eb="76">
      <t>ナヤ</t>
    </rPh>
    <rPh sb="77" eb="78">
      <t>ナカ</t>
    </rPh>
    <rPh sb="123" eb="126">
      <t>ケイカクテキ</t>
    </rPh>
    <rPh sb="127" eb="129">
      <t>カツヨウ</t>
    </rPh>
    <rPh sb="136" eb="138">
      <t>ゲンショウ</t>
    </rPh>
    <rPh sb="153" eb="154">
      <t>シタ</t>
    </rPh>
    <rPh sb="162" eb="164">
      <t>キュウスイ</t>
    </rPh>
    <rPh sb="164" eb="166">
      <t>ゲンカ</t>
    </rPh>
    <rPh sb="168" eb="172">
      <t>ゼンネンドヒ</t>
    </rPh>
    <rPh sb="173" eb="175">
      <t>ゲンショウ</t>
    </rPh>
    <rPh sb="182" eb="184">
      <t>シホン</t>
    </rPh>
    <rPh sb="184" eb="185">
      <t>ヒ</t>
    </rPh>
    <rPh sb="186" eb="188">
      <t>シハラ</t>
    </rPh>
    <rPh sb="213" eb="215">
      <t>ルイジ</t>
    </rPh>
    <rPh sb="215" eb="217">
      <t>ダンタイ</t>
    </rPh>
    <rPh sb="217" eb="219">
      <t>ヘイキン</t>
    </rPh>
    <rPh sb="220" eb="221">
      <t>シタ</t>
    </rPh>
    <rPh sb="221" eb="222">
      <t>マワ</t>
    </rPh>
    <rPh sb="227" eb="230">
      <t>ゼンネンド</t>
    </rPh>
    <rPh sb="232" eb="234">
      <t>カイゼン</t>
    </rPh>
    <rPh sb="239" eb="241">
      <t>ゲンザイ</t>
    </rPh>
    <rPh sb="242" eb="245">
      <t>ジュウテンテキ</t>
    </rPh>
    <rPh sb="246" eb="247">
      <t>ト</t>
    </rPh>
    <rPh sb="248" eb="249">
      <t>ク</t>
    </rPh>
    <rPh sb="253" eb="255">
      <t>ロウキュウ</t>
    </rPh>
    <rPh sb="255" eb="256">
      <t>カン</t>
    </rPh>
    <rPh sb="256" eb="258">
      <t>コウシン</t>
    </rPh>
    <rPh sb="258" eb="260">
      <t>ジギョウ</t>
    </rPh>
    <rPh sb="261" eb="263">
      <t>シンチョク</t>
    </rPh>
    <rPh sb="264" eb="265">
      <t>トモナ</t>
    </rPh>
    <rPh sb="271" eb="273">
      <t>カイゼン</t>
    </rPh>
    <rPh sb="274" eb="27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</si>
</sst>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6" borderId="9" xfId="0" applyFont="1" applyFill="1" applyBorder="1" applyAlignment="1" applyProtection="1">
      <alignment horizontal="left" vertical="top" wrapText="1"/>
      <protection locked="0"/>
    </xf>
    <xf numFmtId="0" fontId="15" fillId="6" borderId="0" xfId="0" applyFont="1" applyFill="1" applyBorder="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0.34</c:v>
                </c:pt>
                <c:pt idx="2">
                  <c:v>0.25</c:v>
                </c:pt>
                <c:pt idx="3">
                  <c:v>0.27</c:v>
                </c:pt>
                <c:pt idx="4">
                  <c:v>0.8</c:v>
                </c:pt>
              </c:numCache>
            </c:numRef>
          </c:val>
          <c:extLst>
            <c:ext xmlns:c16="http://schemas.microsoft.com/office/drawing/2014/chart" uri="{C3380CC4-5D6E-409C-BE32-E72D297353CC}">
              <c16:uniqueId val="{00000000-4935-4F51-ABC3-3E50065B1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4935-4F51-ABC3-3E50065B1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77.64</c:v>
                </c:pt>
                <c:pt idx="1">
                  <c:v>76.22</c:v>
                </c:pt>
                <c:pt idx="2">
                  <c:v>76.25</c:v>
                </c:pt>
                <c:pt idx="3">
                  <c:v>76.099999999999994</c:v>
                </c:pt>
                <c:pt idx="4">
                  <c:v>76.81</c:v>
                </c:pt>
              </c:numCache>
            </c:numRef>
          </c:val>
          <c:extLst>
            <c:ext xmlns:c16="http://schemas.microsoft.com/office/drawing/2014/chart" uri="{C3380CC4-5D6E-409C-BE32-E72D297353CC}">
              <c16:uniqueId val="{00000000-1FC8-4D61-9AEE-ECBE670DE2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1FC8-4D61-9AEE-ECBE670DE2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88.22</c:v>
                </c:pt>
                <c:pt idx="1">
                  <c:v>90.1</c:v>
                </c:pt>
                <c:pt idx="2">
                  <c:v>90.28</c:v>
                </c:pt>
                <c:pt idx="3">
                  <c:v>89.24</c:v>
                </c:pt>
                <c:pt idx="4">
                  <c:v>90.12</c:v>
                </c:pt>
              </c:numCache>
            </c:numRef>
          </c:val>
          <c:extLst>
            <c:ext xmlns:c16="http://schemas.microsoft.com/office/drawing/2014/chart" uri="{C3380CC4-5D6E-409C-BE32-E72D297353CC}">
              <c16:uniqueId val="{00000000-E895-436F-AA35-628F8DC6E3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E895-436F-AA35-628F8DC6E3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c:v>
                </c:pt>
                <c:pt idx="1">
                  <c:v>125.37</c:v>
                </c:pt>
                <c:pt idx="2">
                  <c:v>123.59</c:v>
                </c:pt>
                <c:pt idx="3">
                  <c:v>122.33</c:v>
                </c:pt>
                <c:pt idx="4">
                  <c:v>121.53</c:v>
                </c:pt>
              </c:numCache>
            </c:numRef>
          </c:val>
          <c:extLst>
            <c:ext xmlns:c16="http://schemas.microsoft.com/office/drawing/2014/chart" uri="{C3380CC4-5D6E-409C-BE32-E72D297353CC}">
              <c16:uniqueId val="{00000000-9939-464F-A298-CC6777749D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9939-464F-A298-CC6777749D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47.88</c:v>
                </c:pt>
                <c:pt idx="1">
                  <c:v>49.13</c:v>
                </c:pt>
                <c:pt idx="2">
                  <c:v>50.53</c:v>
                </c:pt>
                <c:pt idx="3">
                  <c:v>51.89</c:v>
                </c:pt>
                <c:pt idx="4">
                  <c:v>52.05</c:v>
                </c:pt>
              </c:numCache>
            </c:numRef>
          </c:val>
          <c:extLst>
            <c:ext xmlns:c16="http://schemas.microsoft.com/office/drawing/2014/chart" uri="{C3380CC4-5D6E-409C-BE32-E72D297353CC}">
              <c16:uniqueId val="{00000000-C733-4ADE-9C82-EF07E47E6E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C733-4ADE-9C82-EF07E47E6E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10.35</c:v>
                </c:pt>
                <c:pt idx="1">
                  <c:v>12.07</c:v>
                </c:pt>
                <c:pt idx="2">
                  <c:v>13.85</c:v>
                </c:pt>
                <c:pt idx="3">
                  <c:v>15.46</c:v>
                </c:pt>
                <c:pt idx="4">
                  <c:v>17.09</c:v>
                </c:pt>
              </c:numCache>
            </c:numRef>
          </c:val>
          <c:extLst>
            <c:ext xmlns:c16="http://schemas.microsoft.com/office/drawing/2014/chart" uri="{C3380CC4-5D6E-409C-BE32-E72D297353CC}">
              <c16:uniqueId val="{00000000-E473-46A6-B61B-FD79C9B716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E473-46A6-B61B-FD79C9B716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5-4077-9FE9-BBA239D47E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F5-4077-9FE9-BBA239D47E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300.2</c:v>
                </c:pt>
                <c:pt idx="1">
                  <c:v>303.82</c:v>
                </c:pt>
                <c:pt idx="2">
                  <c:v>347.93</c:v>
                </c:pt>
                <c:pt idx="3">
                  <c:v>302.36</c:v>
                </c:pt>
                <c:pt idx="4">
                  <c:v>282.94</c:v>
                </c:pt>
              </c:numCache>
            </c:numRef>
          </c:val>
          <c:extLst>
            <c:ext xmlns:c16="http://schemas.microsoft.com/office/drawing/2014/chart" uri="{C3380CC4-5D6E-409C-BE32-E72D297353CC}">
              <c16:uniqueId val="{00000000-BD4A-4F91-850E-8A2E497E38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BD4A-4F91-850E-8A2E497E38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344.05</c:v>
                </c:pt>
                <c:pt idx="1">
                  <c:v>320.3</c:v>
                </c:pt>
                <c:pt idx="2">
                  <c:v>295.8</c:v>
                </c:pt>
                <c:pt idx="3">
                  <c:v>277.13</c:v>
                </c:pt>
                <c:pt idx="4">
                  <c:v>251.44</c:v>
                </c:pt>
              </c:numCache>
            </c:numRef>
          </c:val>
          <c:extLst>
            <c:ext xmlns:c16="http://schemas.microsoft.com/office/drawing/2014/chart" uri="{C3380CC4-5D6E-409C-BE32-E72D297353CC}">
              <c16:uniqueId val="{00000000-399A-46C9-AB84-914465D018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399A-46C9-AB84-914465D018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114.58</c:v>
                </c:pt>
                <c:pt idx="1">
                  <c:v>117.46</c:v>
                </c:pt>
                <c:pt idx="2">
                  <c:v>115.64</c:v>
                </c:pt>
                <c:pt idx="3">
                  <c:v>114.46</c:v>
                </c:pt>
                <c:pt idx="4">
                  <c:v>114.67</c:v>
                </c:pt>
              </c:numCache>
            </c:numRef>
          </c:val>
          <c:extLst>
            <c:ext xmlns:c16="http://schemas.microsoft.com/office/drawing/2014/chart" uri="{C3380CC4-5D6E-409C-BE32-E72D297353CC}">
              <c16:uniqueId val="{00000000-EB5D-44BD-B3C9-F61312D184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EB5D-44BD-B3C9-F61312D184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156.63</c:v>
                </c:pt>
                <c:pt idx="1">
                  <c:v>152.82</c:v>
                </c:pt>
                <c:pt idx="2">
                  <c:v>155.25</c:v>
                </c:pt>
                <c:pt idx="3">
                  <c:v>156.47</c:v>
                </c:pt>
                <c:pt idx="4">
                  <c:v>153.84</c:v>
                </c:pt>
              </c:numCache>
            </c:numRef>
          </c:val>
          <c:extLst>
            <c:ext xmlns:c16="http://schemas.microsoft.com/office/drawing/2014/chart" uri="{C3380CC4-5D6E-409C-BE32-E72D297353CC}">
              <c16:uniqueId val="{00000000-A06A-48DD-9BEF-696192D943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A06A-48DD-9BEF-696192D943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宇都宮市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521104</v>
      </c>
      <c r="AM8" s="61"/>
      <c r="AN8" s="61"/>
      <c r="AO8" s="61"/>
      <c r="AP8" s="61"/>
      <c r="AQ8" s="61"/>
      <c r="AR8" s="61"/>
      <c r="AS8" s="61"/>
      <c r="AT8" s="52">
        <f>データ!$S$6</f>
        <v>416.85</v>
      </c>
      <c r="AU8" s="53"/>
      <c r="AV8" s="53"/>
      <c r="AW8" s="53"/>
      <c r="AX8" s="53"/>
      <c r="AY8" s="53"/>
      <c r="AZ8" s="53"/>
      <c r="BA8" s="53"/>
      <c r="BB8" s="54">
        <f>データ!$T$6</f>
        <v>1250.0999999999999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75.22</v>
      </c>
      <c r="J10" s="53"/>
      <c r="K10" s="53"/>
      <c r="L10" s="53"/>
      <c r="M10" s="53"/>
      <c r="N10" s="53"/>
      <c r="O10" s="64"/>
      <c r="P10" s="54">
        <f>データ!$P$6</f>
        <v>97.48</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506879</v>
      </c>
      <c r="AM10" s="61"/>
      <c r="AN10" s="61"/>
      <c r="AO10" s="61"/>
      <c r="AP10" s="61"/>
      <c r="AQ10" s="61"/>
      <c r="AR10" s="61"/>
      <c r="AS10" s="61"/>
      <c r="AT10" s="52">
        <f>データ!$V$6</f>
        <v>355.18</v>
      </c>
      <c r="AU10" s="53"/>
      <c r="AV10" s="53"/>
      <c r="AW10" s="53"/>
      <c r="AX10" s="53"/>
      <c r="AY10" s="53"/>
      <c r="AZ10" s="53"/>
      <c r="BA10" s="53"/>
      <c r="BB10" s="54">
        <f>データ!$W$6</f>
        <v>1427.1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3" t="s">
        <v>113</v>
      </c>
      <c r="BM47" s="94"/>
      <c r="BN47" s="94"/>
      <c r="BO47" s="94"/>
      <c r="BP47" s="94"/>
      <c r="BQ47" s="94"/>
      <c r="BR47" s="94"/>
      <c r="BS47" s="94"/>
      <c r="BT47" s="94"/>
      <c r="BU47" s="94"/>
      <c r="BV47" s="94"/>
      <c r="BW47" s="94"/>
      <c r="BX47" s="94"/>
      <c r="BY47" s="94"/>
      <c r="BZ47" s="9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3"/>
      <c r="BM48" s="94"/>
      <c r="BN48" s="94"/>
      <c r="BO48" s="94"/>
      <c r="BP48" s="94"/>
      <c r="BQ48" s="94"/>
      <c r="BR48" s="94"/>
      <c r="BS48" s="94"/>
      <c r="BT48" s="94"/>
      <c r="BU48" s="94"/>
      <c r="BV48" s="94"/>
      <c r="BW48" s="94"/>
      <c r="BX48" s="94"/>
      <c r="BY48" s="94"/>
      <c r="BZ48" s="9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3"/>
      <c r="BM49" s="94"/>
      <c r="BN49" s="94"/>
      <c r="BO49" s="94"/>
      <c r="BP49" s="94"/>
      <c r="BQ49" s="94"/>
      <c r="BR49" s="94"/>
      <c r="BS49" s="94"/>
      <c r="BT49" s="94"/>
      <c r="BU49" s="94"/>
      <c r="BV49" s="94"/>
      <c r="BW49" s="94"/>
      <c r="BX49" s="94"/>
      <c r="BY49" s="94"/>
      <c r="BZ49" s="9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3"/>
      <c r="BM50" s="94"/>
      <c r="BN50" s="94"/>
      <c r="BO50" s="94"/>
      <c r="BP50" s="94"/>
      <c r="BQ50" s="94"/>
      <c r="BR50" s="94"/>
      <c r="BS50" s="94"/>
      <c r="BT50" s="94"/>
      <c r="BU50" s="94"/>
      <c r="BV50" s="94"/>
      <c r="BW50" s="94"/>
      <c r="BX50" s="94"/>
      <c r="BY50" s="94"/>
      <c r="BZ50" s="9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3"/>
      <c r="BM51" s="94"/>
      <c r="BN51" s="94"/>
      <c r="BO51" s="94"/>
      <c r="BP51" s="94"/>
      <c r="BQ51" s="94"/>
      <c r="BR51" s="94"/>
      <c r="BS51" s="94"/>
      <c r="BT51" s="94"/>
      <c r="BU51" s="94"/>
      <c r="BV51" s="94"/>
      <c r="BW51" s="94"/>
      <c r="BX51" s="94"/>
      <c r="BY51" s="94"/>
      <c r="BZ51" s="9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3"/>
      <c r="BM52" s="94"/>
      <c r="BN52" s="94"/>
      <c r="BO52" s="94"/>
      <c r="BP52" s="94"/>
      <c r="BQ52" s="94"/>
      <c r="BR52" s="94"/>
      <c r="BS52" s="94"/>
      <c r="BT52" s="94"/>
      <c r="BU52" s="94"/>
      <c r="BV52" s="94"/>
      <c r="BW52" s="94"/>
      <c r="BX52" s="94"/>
      <c r="BY52" s="94"/>
      <c r="BZ52" s="9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3"/>
      <c r="BM53" s="94"/>
      <c r="BN53" s="94"/>
      <c r="BO53" s="94"/>
      <c r="BP53" s="94"/>
      <c r="BQ53" s="94"/>
      <c r="BR53" s="94"/>
      <c r="BS53" s="94"/>
      <c r="BT53" s="94"/>
      <c r="BU53" s="94"/>
      <c r="BV53" s="94"/>
      <c r="BW53" s="94"/>
      <c r="BX53" s="94"/>
      <c r="BY53" s="94"/>
      <c r="BZ53" s="9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3"/>
      <c r="BM54" s="94"/>
      <c r="BN54" s="94"/>
      <c r="BO54" s="94"/>
      <c r="BP54" s="94"/>
      <c r="BQ54" s="94"/>
      <c r="BR54" s="94"/>
      <c r="BS54" s="94"/>
      <c r="BT54" s="94"/>
      <c r="BU54" s="94"/>
      <c r="BV54" s="94"/>
      <c r="BW54" s="94"/>
      <c r="BX54" s="94"/>
      <c r="BY54" s="94"/>
      <c r="BZ54" s="9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3"/>
      <c r="BM55" s="94"/>
      <c r="BN55" s="94"/>
      <c r="BO55" s="94"/>
      <c r="BP55" s="94"/>
      <c r="BQ55" s="94"/>
      <c r="BR55" s="94"/>
      <c r="BS55" s="94"/>
      <c r="BT55" s="94"/>
      <c r="BU55" s="94"/>
      <c r="BV55" s="94"/>
      <c r="BW55" s="94"/>
      <c r="BX55" s="94"/>
      <c r="BY55" s="94"/>
      <c r="BZ55" s="9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3"/>
      <c r="BM56" s="94"/>
      <c r="BN56" s="94"/>
      <c r="BO56" s="94"/>
      <c r="BP56" s="94"/>
      <c r="BQ56" s="94"/>
      <c r="BR56" s="94"/>
      <c r="BS56" s="94"/>
      <c r="BT56" s="94"/>
      <c r="BU56" s="94"/>
      <c r="BV56" s="94"/>
      <c r="BW56" s="94"/>
      <c r="BX56" s="94"/>
      <c r="BY56" s="94"/>
      <c r="BZ56" s="9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3"/>
      <c r="BM57" s="94"/>
      <c r="BN57" s="94"/>
      <c r="BO57" s="94"/>
      <c r="BP57" s="94"/>
      <c r="BQ57" s="94"/>
      <c r="BR57" s="94"/>
      <c r="BS57" s="94"/>
      <c r="BT57" s="94"/>
      <c r="BU57" s="94"/>
      <c r="BV57" s="94"/>
      <c r="BW57" s="94"/>
      <c r="BX57" s="94"/>
      <c r="BY57" s="94"/>
      <c r="BZ57" s="9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3"/>
      <c r="BM58" s="94"/>
      <c r="BN58" s="94"/>
      <c r="BO58" s="94"/>
      <c r="BP58" s="94"/>
      <c r="BQ58" s="94"/>
      <c r="BR58" s="94"/>
      <c r="BS58" s="94"/>
      <c r="BT58" s="94"/>
      <c r="BU58" s="94"/>
      <c r="BV58" s="94"/>
      <c r="BW58" s="94"/>
      <c r="BX58" s="94"/>
      <c r="BY58" s="94"/>
      <c r="BZ58" s="9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3"/>
      <c r="BM59" s="94"/>
      <c r="BN59" s="94"/>
      <c r="BO59" s="94"/>
      <c r="BP59" s="94"/>
      <c r="BQ59" s="94"/>
      <c r="BR59" s="94"/>
      <c r="BS59" s="94"/>
      <c r="BT59" s="94"/>
      <c r="BU59" s="94"/>
      <c r="BV59" s="94"/>
      <c r="BW59" s="94"/>
      <c r="BX59" s="94"/>
      <c r="BY59" s="94"/>
      <c r="BZ59" s="9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3"/>
      <c r="BM60" s="94"/>
      <c r="BN60" s="94"/>
      <c r="BO60" s="94"/>
      <c r="BP60" s="94"/>
      <c r="BQ60" s="94"/>
      <c r="BR60" s="94"/>
      <c r="BS60" s="94"/>
      <c r="BT60" s="94"/>
      <c r="BU60" s="94"/>
      <c r="BV60" s="94"/>
      <c r="BW60" s="94"/>
      <c r="BX60" s="94"/>
      <c r="BY60" s="94"/>
      <c r="BZ60" s="9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3"/>
      <c r="BM61" s="94"/>
      <c r="BN61" s="94"/>
      <c r="BO61" s="94"/>
      <c r="BP61" s="94"/>
      <c r="BQ61" s="94"/>
      <c r="BR61" s="94"/>
      <c r="BS61" s="94"/>
      <c r="BT61" s="94"/>
      <c r="BU61" s="94"/>
      <c r="BV61" s="94"/>
      <c r="BW61" s="94"/>
      <c r="BX61" s="94"/>
      <c r="BY61" s="94"/>
      <c r="BZ61" s="9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3"/>
      <c r="BM62" s="94"/>
      <c r="BN62" s="94"/>
      <c r="BO62" s="94"/>
      <c r="BP62" s="94"/>
      <c r="BQ62" s="94"/>
      <c r="BR62" s="94"/>
      <c r="BS62" s="94"/>
      <c r="BT62" s="94"/>
      <c r="BU62" s="94"/>
      <c r="BV62" s="94"/>
      <c r="BW62" s="94"/>
      <c r="BX62" s="94"/>
      <c r="BY62" s="94"/>
      <c r="BZ62" s="9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3"/>
      <c r="BM63" s="94"/>
      <c r="BN63" s="94"/>
      <c r="BO63" s="94"/>
      <c r="BP63" s="94"/>
      <c r="BQ63" s="94"/>
      <c r="BR63" s="94"/>
      <c r="BS63" s="94"/>
      <c r="BT63" s="94"/>
      <c r="BU63" s="94"/>
      <c r="BV63" s="94"/>
      <c r="BW63" s="94"/>
      <c r="BX63" s="94"/>
      <c r="BY63" s="94"/>
      <c r="BZ63" s="9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B1ll7ZRHEDZAbRJ4FkP4fAQ6wMYksHzWwMBiwUIOUCRi0UDBz0aBsofv88cQfl8oduNE5SEhKyYmaz3Z/CBQ==" saltValue="e2qsLhswcTVjtjgYRHqL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92011</v>
      </c>
      <c r="D6" s="34">
        <f t="shared" si="3"/>
        <v>46</v>
      </c>
      <c r="E6" s="34">
        <f t="shared" si="3"/>
        <v>1</v>
      </c>
      <c r="F6" s="34">
        <f t="shared" si="3"/>
        <v>0</v>
      </c>
      <c r="G6" s="34">
        <f t="shared" si="3"/>
        <v>1</v>
      </c>
      <c r="H6" s="34" t="str">
        <f t="shared" si="3"/>
        <v>栃木県　宇都宮市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75.22</v>
      </c>
      <c r="P6" s="35">
        <f t="shared" si="3"/>
        <v>97.48</v>
      </c>
      <c r="Q6" s="35">
        <f t="shared" si="3"/>
        <v>2860</v>
      </c>
      <c r="R6" s="35">
        <f t="shared" si="3"/>
        <v>521104</v>
      </c>
      <c r="S6" s="35">
        <f t="shared" si="3"/>
        <v>416.85</v>
      </c>
      <c r="T6" s="35">
        <f t="shared" si="3"/>
        <v>1250.0999999999999</v>
      </c>
      <c r="U6" s="35">
        <f t="shared" si="3"/>
        <v>506879</v>
      </c>
      <c r="V6" s="35">
        <f t="shared" si="3"/>
        <v>355.18</v>
      </c>
      <c r="W6" s="35">
        <f t="shared" si="3"/>
        <v>1427.1</v>
      </c>
      <c r="X6" s="36">
        <f>IF(X7="",NA(),X7)</f>
        <v>122.7</v>
      </c>
      <c r="Y6" s="36">
        <f t="shared" ref="Y6:AG6" si="4">IF(Y7="",NA(),Y7)</f>
        <v>125.37</v>
      </c>
      <c r="Z6" s="36">
        <f t="shared" si="4"/>
        <v>123.59</v>
      </c>
      <c r="AA6" s="36">
        <f t="shared" si="4"/>
        <v>122.33</v>
      </c>
      <c r="AB6" s="36">
        <f t="shared" si="4"/>
        <v>121.53</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300.2</v>
      </c>
      <c r="AU6" s="36">
        <f t="shared" ref="AU6:BC6" si="6">IF(AU7="",NA(),AU7)</f>
        <v>303.82</v>
      </c>
      <c r="AV6" s="36">
        <f t="shared" si="6"/>
        <v>347.93</v>
      </c>
      <c r="AW6" s="36">
        <f t="shared" si="6"/>
        <v>302.36</v>
      </c>
      <c r="AX6" s="36">
        <f t="shared" si="6"/>
        <v>282.94</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344.05</v>
      </c>
      <c r="BF6" s="36">
        <f t="shared" ref="BF6:BN6" si="7">IF(BF7="",NA(),BF7)</f>
        <v>320.3</v>
      </c>
      <c r="BG6" s="36">
        <f t="shared" si="7"/>
        <v>295.8</v>
      </c>
      <c r="BH6" s="36">
        <f t="shared" si="7"/>
        <v>277.13</v>
      </c>
      <c r="BI6" s="36">
        <f t="shared" si="7"/>
        <v>251.44</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114.58</v>
      </c>
      <c r="BQ6" s="36">
        <f t="shared" ref="BQ6:BY6" si="8">IF(BQ7="",NA(),BQ7)</f>
        <v>117.46</v>
      </c>
      <c r="BR6" s="36">
        <f t="shared" si="8"/>
        <v>115.64</v>
      </c>
      <c r="BS6" s="36">
        <f t="shared" si="8"/>
        <v>114.46</v>
      </c>
      <c r="BT6" s="36">
        <f t="shared" si="8"/>
        <v>114.67</v>
      </c>
      <c r="BU6" s="36">
        <f t="shared" si="8"/>
        <v>110.87</v>
      </c>
      <c r="BV6" s="36">
        <f t="shared" si="8"/>
        <v>110.3</v>
      </c>
      <c r="BW6" s="36">
        <f t="shared" si="8"/>
        <v>109.12</v>
      </c>
      <c r="BX6" s="36">
        <f t="shared" si="8"/>
        <v>107.42</v>
      </c>
      <c r="BY6" s="36">
        <f t="shared" si="8"/>
        <v>105.07</v>
      </c>
      <c r="BZ6" s="35" t="str">
        <f>IF(BZ7="","",IF(BZ7="-","【-】","【"&amp;SUBSTITUTE(TEXT(BZ7,"#,##0.00"),"-","△")&amp;"】"))</f>
        <v>【100.05】</v>
      </c>
      <c r="CA6" s="36">
        <f>IF(CA7="",NA(),CA7)</f>
        <v>156.63</v>
      </c>
      <c r="CB6" s="36">
        <f t="shared" ref="CB6:CJ6" si="9">IF(CB7="",NA(),CB7)</f>
        <v>152.82</v>
      </c>
      <c r="CC6" s="36">
        <f t="shared" si="9"/>
        <v>155.25</v>
      </c>
      <c r="CD6" s="36">
        <f t="shared" si="9"/>
        <v>156.47</v>
      </c>
      <c r="CE6" s="36">
        <f t="shared" si="9"/>
        <v>153.84</v>
      </c>
      <c r="CF6" s="36">
        <f t="shared" si="9"/>
        <v>150.54</v>
      </c>
      <c r="CG6" s="36">
        <f t="shared" si="9"/>
        <v>151.85</v>
      </c>
      <c r="CH6" s="36">
        <f t="shared" si="9"/>
        <v>153.88</v>
      </c>
      <c r="CI6" s="36">
        <f t="shared" si="9"/>
        <v>157.19</v>
      </c>
      <c r="CJ6" s="36">
        <f t="shared" si="9"/>
        <v>153.71</v>
      </c>
      <c r="CK6" s="35" t="str">
        <f>IF(CK7="","",IF(CK7="-","【-】","【"&amp;SUBSTITUTE(TEXT(CK7,"#,##0.00"),"-","△")&amp;"】"))</f>
        <v>【166.40】</v>
      </c>
      <c r="CL6" s="36">
        <f>IF(CL7="",NA(),CL7)</f>
        <v>77.64</v>
      </c>
      <c r="CM6" s="36">
        <f t="shared" ref="CM6:CU6" si="10">IF(CM7="",NA(),CM7)</f>
        <v>76.22</v>
      </c>
      <c r="CN6" s="36">
        <f t="shared" si="10"/>
        <v>76.25</v>
      </c>
      <c r="CO6" s="36">
        <f t="shared" si="10"/>
        <v>76.099999999999994</v>
      </c>
      <c r="CP6" s="36">
        <f t="shared" si="10"/>
        <v>76.81</v>
      </c>
      <c r="CQ6" s="36">
        <f t="shared" si="10"/>
        <v>63.18</v>
      </c>
      <c r="CR6" s="36">
        <f t="shared" si="10"/>
        <v>63.54</v>
      </c>
      <c r="CS6" s="36">
        <f t="shared" si="10"/>
        <v>63.53</v>
      </c>
      <c r="CT6" s="36">
        <f t="shared" si="10"/>
        <v>63.16</v>
      </c>
      <c r="CU6" s="36">
        <f t="shared" si="10"/>
        <v>64.41</v>
      </c>
      <c r="CV6" s="35" t="str">
        <f>IF(CV7="","",IF(CV7="-","【-】","【"&amp;SUBSTITUTE(TEXT(CV7,"#,##0.00"),"-","△")&amp;"】"))</f>
        <v>【60.69】</v>
      </c>
      <c r="CW6" s="36">
        <f>IF(CW7="",NA(),CW7)</f>
        <v>88.22</v>
      </c>
      <c r="CX6" s="36">
        <f t="shared" ref="CX6:DF6" si="11">IF(CX7="",NA(),CX7)</f>
        <v>90.1</v>
      </c>
      <c r="CY6" s="36">
        <f t="shared" si="11"/>
        <v>90.28</v>
      </c>
      <c r="CZ6" s="36">
        <f t="shared" si="11"/>
        <v>89.24</v>
      </c>
      <c r="DA6" s="36">
        <f t="shared" si="11"/>
        <v>90.12</v>
      </c>
      <c r="DB6" s="36">
        <f t="shared" si="11"/>
        <v>91.6</v>
      </c>
      <c r="DC6" s="36">
        <f t="shared" si="11"/>
        <v>91.48</v>
      </c>
      <c r="DD6" s="36">
        <f t="shared" si="11"/>
        <v>91.58</v>
      </c>
      <c r="DE6" s="36">
        <f t="shared" si="11"/>
        <v>91.48</v>
      </c>
      <c r="DF6" s="36">
        <f t="shared" si="11"/>
        <v>91.64</v>
      </c>
      <c r="DG6" s="35" t="str">
        <f>IF(DG7="","",IF(DG7="-","【-】","【"&amp;SUBSTITUTE(TEXT(DG7,"#,##0.00"),"-","△")&amp;"】"))</f>
        <v>【89.82】</v>
      </c>
      <c r="DH6" s="36">
        <f>IF(DH7="",NA(),DH7)</f>
        <v>47.88</v>
      </c>
      <c r="DI6" s="36">
        <f t="shared" ref="DI6:DQ6" si="12">IF(DI7="",NA(),DI7)</f>
        <v>49.13</v>
      </c>
      <c r="DJ6" s="36">
        <f t="shared" si="12"/>
        <v>50.53</v>
      </c>
      <c r="DK6" s="36">
        <f t="shared" si="12"/>
        <v>51.89</v>
      </c>
      <c r="DL6" s="36">
        <f t="shared" si="12"/>
        <v>52.05</v>
      </c>
      <c r="DM6" s="36">
        <f t="shared" si="12"/>
        <v>49.1</v>
      </c>
      <c r="DN6" s="36">
        <f t="shared" si="12"/>
        <v>49.66</v>
      </c>
      <c r="DO6" s="36">
        <f t="shared" si="12"/>
        <v>50.41</v>
      </c>
      <c r="DP6" s="36">
        <f t="shared" si="12"/>
        <v>51.13</v>
      </c>
      <c r="DQ6" s="36">
        <f t="shared" si="12"/>
        <v>51.62</v>
      </c>
      <c r="DR6" s="35" t="str">
        <f>IF(DR7="","",IF(DR7="-","【-】","【"&amp;SUBSTITUTE(TEXT(DR7,"#,##0.00"),"-","△")&amp;"】"))</f>
        <v>【50.19】</v>
      </c>
      <c r="DS6" s="36">
        <f>IF(DS7="",NA(),DS7)</f>
        <v>10.35</v>
      </c>
      <c r="DT6" s="36">
        <f t="shared" ref="DT6:EB6" si="13">IF(DT7="",NA(),DT7)</f>
        <v>12.07</v>
      </c>
      <c r="DU6" s="36">
        <f t="shared" si="13"/>
        <v>13.85</v>
      </c>
      <c r="DV6" s="36">
        <f t="shared" si="13"/>
        <v>15.46</v>
      </c>
      <c r="DW6" s="36">
        <f t="shared" si="13"/>
        <v>17.09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0.22</v>
      </c>
      <c r="EE6" s="36">
        <f t="shared" ref="EE6:EM6" si="14">IF(EE7="",NA(),EE7)</f>
        <v>0.34</v>
      </c>
      <c r="EF6" s="36">
        <f t="shared" si="14"/>
        <v>0.25</v>
      </c>
      <c r="EG6" s="36">
        <f t="shared" si="14"/>
        <v>0.27</v>
      </c>
      <c r="EH6" s="36">
        <f t="shared" si="14"/>
        <v>0.8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92011</v>
      </c>
      <c r="D7" s="38">
        <v>46</v>
      </c>
      <c r="E7" s="38">
        <v>1</v>
      </c>
      <c r="F7" s="38">
        <v>0</v>
      </c>
      <c r="G7" s="38">
        <v>1</v>
      </c>
      <c r="H7" s="38" t="s">
        <v>93</v>
      </c>
      <c r="I7" s="38" t="s">
        <v>94</v>
      </c>
      <c r="J7" s="38" t="s">
        <v>95</v>
      </c>
      <c r="K7" s="38" t="s">
        <v>96</v>
      </c>
      <c r="L7" s="38" t="s">
        <v>97</v>
      </c>
      <c r="M7" s="38" t="s">
        <v>98</v>
      </c>
      <c r="N7" s="39" t="s">
        <v>99</v>
      </c>
      <c r="O7" s="39">
        <v>75.22</v>
      </c>
      <c r="P7" s="39">
        <v>97.48</v>
      </c>
      <c r="Q7" s="39">
        <v>2860</v>
      </c>
      <c r="R7" s="39">
        <v>521104</v>
      </c>
      <c r="S7" s="39">
        <v>416.85</v>
      </c>
      <c r="T7" s="39">
        <v>1250.0999999999999</v>
      </c>
      <c r="U7" s="39">
        <v>506879</v>
      </c>
      <c r="V7" s="39">
        <v>355.18</v>
      </c>
      <c r="W7" s="39">
        <v>1427.1</v>
      </c>
      <c r="X7" s="39">
        <v>122.7</v>
      </c>
      <c r="Y7" s="39">
        <v>125.37</v>
      </c>
      <c r="Z7" s="39">
        <v>123.59</v>
      </c>
      <c r="AA7" s="39">
        <v>122.33</v>
      </c>
      <c r="AB7" s="39">
        <v>121.53</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300.2</v>
      </c>
      <c r="AU7" s="39">
        <v>303.82</v>
      </c>
      <c r="AV7" s="39">
        <v>347.93</v>
      </c>
      <c r="AW7" s="39">
        <v>302.36</v>
      </c>
      <c r="AX7" s="39">
        <v>282.94</v>
      </c>
      <c r="AY7" s="39">
        <v>249.08</v>
      </c>
      <c r="AZ7" s="39">
        <v>254.05</v>
      </c>
      <c r="BA7" s="39">
        <v>258.22000000000003</v>
      </c>
      <c r="BB7" s="39">
        <v>250.03</v>
      </c>
      <c r="BC7" s="39">
        <v>239.45</v>
      </c>
      <c r="BD7" s="39">
        <v>260.31</v>
      </c>
      <c r="BE7" s="39">
        <v>344.05</v>
      </c>
      <c r="BF7" s="39">
        <v>320.3</v>
      </c>
      <c r="BG7" s="39">
        <v>295.8</v>
      </c>
      <c r="BH7" s="39">
        <v>277.13</v>
      </c>
      <c r="BI7" s="39">
        <v>251.44</v>
      </c>
      <c r="BJ7" s="39">
        <v>266.66000000000003</v>
      </c>
      <c r="BK7" s="39">
        <v>258.63</v>
      </c>
      <c r="BL7" s="39">
        <v>255.12</v>
      </c>
      <c r="BM7" s="39">
        <v>254.19</v>
      </c>
      <c r="BN7" s="39">
        <v>259.56</v>
      </c>
      <c r="BO7" s="39">
        <v>275.67</v>
      </c>
      <c r="BP7" s="39">
        <v>114.58</v>
      </c>
      <c r="BQ7" s="39">
        <v>117.46</v>
      </c>
      <c r="BR7" s="39">
        <v>115.64</v>
      </c>
      <c r="BS7" s="39">
        <v>114.46</v>
      </c>
      <c r="BT7" s="39">
        <v>114.67</v>
      </c>
      <c r="BU7" s="39">
        <v>110.87</v>
      </c>
      <c r="BV7" s="39">
        <v>110.3</v>
      </c>
      <c r="BW7" s="39">
        <v>109.12</v>
      </c>
      <c r="BX7" s="39">
        <v>107.42</v>
      </c>
      <c r="BY7" s="39">
        <v>105.07</v>
      </c>
      <c r="BZ7" s="39">
        <v>100.05</v>
      </c>
      <c r="CA7" s="39">
        <v>156.63</v>
      </c>
      <c r="CB7" s="39">
        <v>152.82</v>
      </c>
      <c r="CC7" s="39">
        <v>155.25</v>
      </c>
      <c r="CD7" s="39">
        <v>156.47</v>
      </c>
      <c r="CE7" s="39">
        <v>153.84</v>
      </c>
      <c r="CF7" s="39">
        <v>150.54</v>
      </c>
      <c r="CG7" s="39">
        <v>151.85</v>
      </c>
      <c r="CH7" s="39">
        <v>153.88</v>
      </c>
      <c r="CI7" s="39">
        <v>157.19</v>
      </c>
      <c r="CJ7" s="39">
        <v>153.71</v>
      </c>
      <c r="CK7" s="39">
        <v>166.4</v>
      </c>
      <c r="CL7" s="39">
        <v>77.64</v>
      </c>
      <c r="CM7" s="39">
        <v>76.22</v>
      </c>
      <c r="CN7" s="39">
        <v>76.25</v>
      </c>
      <c r="CO7" s="39">
        <v>76.099999999999994</v>
      </c>
      <c r="CP7" s="39">
        <v>76.81</v>
      </c>
      <c r="CQ7" s="39">
        <v>63.18</v>
      </c>
      <c r="CR7" s="39">
        <v>63.54</v>
      </c>
      <c r="CS7" s="39">
        <v>63.53</v>
      </c>
      <c r="CT7" s="39">
        <v>63.16</v>
      </c>
      <c r="CU7" s="39">
        <v>64.41</v>
      </c>
      <c r="CV7" s="39">
        <v>60.69</v>
      </c>
      <c r="CW7" s="39">
        <v>88.22</v>
      </c>
      <c r="CX7" s="39">
        <v>90.1</v>
      </c>
      <c r="CY7" s="39">
        <v>90.28</v>
      </c>
      <c r="CZ7" s="39">
        <v>89.24</v>
      </c>
      <c r="DA7" s="39">
        <v>90.12</v>
      </c>
      <c r="DB7" s="39">
        <v>91.6</v>
      </c>
      <c r="DC7" s="39">
        <v>91.48</v>
      </c>
      <c r="DD7" s="39">
        <v>91.58</v>
      </c>
      <c r="DE7" s="39">
        <v>91.48</v>
      </c>
      <c r="DF7" s="39">
        <v>91.64</v>
      </c>
      <c r="DG7" s="39">
        <v>89.82</v>
      </c>
      <c r="DH7" s="39">
        <v>47.88</v>
      </c>
      <c r="DI7" s="39">
        <v>49.13</v>
      </c>
      <c r="DJ7" s="39">
        <v>50.53</v>
      </c>
      <c r="DK7" s="39">
        <v>51.89</v>
      </c>
      <c r="DL7" s="39">
        <v>52.05</v>
      </c>
      <c r="DM7" s="39">
        <v>49.1</v>
      </c>
      <c r="DN7" s="39">
        <v>49.66</v>
      </c>
      <c r="DO7" s="39">
        <v>50.41</v>
      </c>
      <c r="DP7" s="39">
        <v>51.13</v>
      </c>
      <c r="DQ7" s="39">
        <v>51.62</v>
      </c>
      <c r="DR7" s="39">
        <v>50.19</v>
      </c>
      <c r="DS7" s="39">
        <v>10.35</v>
      </c>
      <c r="DT7" s="39">
        <v>12.07</v>
      </c>
      <c r="DU7" s="39">
        <v>13.85</v>
      </c>
      <c r="DV7" s="39">
        <v>15.46</v>
      </c>
      <c r="DW7" s="39">
        <v>17.09</v>
      </c>
      <c r="DX7" s="39">
        <v>17.420000000000002</v>
      </c>
      <c r="DY7" s="39">
        <v>18.940000000000001</v>
      </c>
      <c r="DZ7" s="39">
        <v>20.36</v>
      </c>
      <c r="EA7" s="39">
        <v>22.41</v>
      </c>
      <c r="EB7" s="39">
        <v>23.68</v>
      </c>
      <c r="EC7" s="39">
        <v>20.63</v>
      </c>
      <c r="ED7" s="39">
        <v>0.22</v>
      </c>
      <c r="EE7" s="39">
        <v>0.34</v>
      </c>
      <c r="EF7" s="39">
        <v>0.25</v>
      </c>
      <c r="EG7" s="39">
        <v>0.27</v>
      </c>
      <c r="EH7" s="39">
        <v>0.8</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2022-01-27T02:55:35Z</cp:lastPrinted>
  <dcterms:created xsi:type="dcterms:W3CDTF">2021-12-03T06:45:34Z</dcterms:created>
  <dcterms:modified xsi:type="dcterms:W3CDTF">2022-01-31T01:37:26Z</dcterms:modified>
  <cp:category/>
</cp:coreProperties>
</file>