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1\76000500経営企画課\02経理グループ\16 照会・回答\平成２７年度\庁外\H28.2.16県市町村課　\02　県に回答したもの\"/>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<sst xmlns="http://schemas.openxmlformats.org/spreadsheetml/2006/main" count="220" uniqueCount="110">
  <si>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</si>
  <si>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</si>
  <si>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</si>
  <si>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</si>
  <si>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</si>
  <si>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</si>
  <si>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</si>
  <si>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</si>
  <si>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</si>
  <si>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</si>
  <si>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</si>
  <si>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</si>
  <si>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</si>
  <si>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</si>
  <si>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</si>
  <si>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</si>
  <si>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</si>
  <si>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</si>
  <si>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</si>
  <si>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</si>
  <si>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</si>
  <si>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</si>
  <si>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</si>
  <si>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</si>
  <si>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</si>
  <si>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</si>
  <si>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</si>
  <si>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</si>
  <si>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</si>
  <si>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</si>
  <si>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</si>
  <si>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</si>
  <si>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</si>
  <si>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</si>
  <si>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</si>
  <si>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</si>
  <si>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</si>
  <si>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</si>
  <si>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</si>
  <si>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</si>
  <si>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</si>
  <si>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</si>
  <si>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</si>
  <si>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</si>
  <si>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</si>
  <si>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</si>
  <si>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</si>
  <si>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</si>
  <si>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</si>
  <si>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</si>
  <si>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</si>
  <si>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</si>
  <si>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</si>
  <si>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</si>
  <si>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</si>
  <si>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</si>
  <si>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</si>
  <si>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</si>
  <si>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</si>
  <si>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</si>
  <si>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</si>
  <si>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</si>
  <si>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</si>
  <si>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</si>
  <si>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</si>
  <si>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</si>
  <si>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</si>
  <si>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</si>
  <si>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</si>
  <si>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</si>
  <si>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</si>
  <si>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</si>
  <si>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</si>
  <si>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</si>
  <si>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</si>
  <si>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</si>
  <si>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</si>
  <si>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</si>
  <si>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</si>
  <si>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</si>
  <si>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</si>
  <si>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</si>
  <si>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</si>
  <si>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</si>
  <si>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</si>
  <si>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</si>
  <si>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</si>
  <si>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</si>
  <si>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</si>
  <si>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</si>
  <si>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</si>
  <si>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</si>
  <si>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</si>
  <si>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</si>
  <si>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</si>
  <si>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</si>
  <si>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宇都宮市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</si>
  <si>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</si>
  <si>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</si>
  <si>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</si>
  <si>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</si>
  <si>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</si>
  <si>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</si>
  <si>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</si>
  <si>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</si>
  <si>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</si>
  <si>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</si>
  <si>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１００％を超えるとともに類似団体平均値を上回り，「②累積欠損金比率」は，営業活動による損失は発生していないことから０となっている。これは，下水道使用料などの経常収益が伸び悩む中で，増加する施設の効率的維持管理などにより費用の抑制を図った結果であり,将来の施設の老朽化や耐震化に向けた資金となる利益を生んでいる。
　また，「⑤経費回収率」は，１００％を超えるとともに類似団体平均値を上回っており，汚水処理に係る費用を下水道使用料で賄えていることを表し，「⑥汚水処理原価」は低下傾向を示すとともに類似団体平均値を下回っているおり，これまで効率的な維持管理を進めてきた成果であると言える。</t>
    <rPh sb="3" eb="5">
      <t>ケイジョウ</t>
    </rPh>
    <rPh sb="5" eb="7">
      <t>シュウシ</t>
    </rPh>
    <rPh sb="7" eb="9">
      <t>ヒリツ</t>
    </rPh>
    <rPh sb="17" eb="18">
      <t>コ</t>
    </rPh>
    <rPh sb="24" eb="26">
      <t>ルイジ</t>
    </rPh>
    <rPh sb="26" eb="28">
      <t>ダンタイ</t>
    </rPh>
    <rPh sb="28" eb="31">
      <t>ヘイキンチ</t>
    </rPh>
    <rPh sb="32" eb="34">
      <t>ウワマワ</t>
    </rPh>
    <rPh sb="38" eb="40">
      <t>ルイセキ</t>
    </rPh>
    <rPh sb="40" eb="42">
      <t>ケッソン</t>
    </rPh>
    <rPh sb="42" eb="43">
      <t>キン</t>
    </rPh>
    <rPh sb="43" eb="45">
      <t>ヒリツ</t>
    </rPh>
    <rPh sb="48" eb="50">
      <t>エイギョウ</t>
    </rPh>
    <rPh sb="50" eb="52">
      <t>カツドウ</t>
    </rPh>
    <rPh sb="55" eb="57">
      <t>ソンシツ</t>
    </rPh>
    <rPh sb="58" eb="60">
      <t>ハッセイ</t>
    </rPh>
    <rPh sb="136" eb="138">
      <t>ショウライ</t>
    </rPh>
    <rPh sb="139" eb="141">
      <t>シセツ</t>
    </rPh>
    <rPh sb="142" eb="145">
      <t>ロウキュウカ</t>
    </rPh>
    <rPh sb="146" eb="149">
      <t>タイシンカ</t>
    </rPh>
    <rPh sb="150" eb="151">
      <t>ム</t>
    </rPh>
    <rPh sb="153" eb="155">
      <t>シキン</t>
    </rPh>
    <rPh sb="158" eb="160">
      <t>リエキ</t>
    </rPh>
    <rPh sb="161" eb="162">
      <t>ウ</t>
    </rPh>
    <rPh sb="174" eb="176">
      <t>ケイヒ</t>
    </rPh>
    <rPh sb="176" eb="178">
      <t>カイシュウ</t>
    </rPh>
    <rPh sb="178" eb="179">
      <t>リツ</t>
    </rPh>
    <rPh sb="187" eb="188">
      <t>コ</t>
    </rPh>
    <rPh sb="194" eb="196">
      <t>ルイジ</t>
    </rPh>
    <rPh sb="196" eb="198">
      <t>ダンタイ</t>
    </rPh>
    <rPh sb="198" eb="201">
      <t>ヘイキンチ</t>
    </rPh>
    <rPh sb="202" eb="204">
      <t>ウワマワ</t>
    </rPh>
    <rPh sb="209" eb="211">
      <t>オスイ</t>
    </rPh>
    <rPh sb="211" eb="213">
      <t>ショリ</t>
    </rPh>
    <rPh sb="214" eb="215">
      <t>カカ</t>
    </rPh>
    <rPh sb="216" eb="218">
      <t>ヒヨウ</t>
    </rPh>
    <rPh sb="219" eb="221">
      <t>ゲスイ</t>
    </rPh>
    <rPh sb="221" eb="222">
      <t>ドウ</t>
    </rPh>
    <rPh sb="222" eb="224">
      <t>シヨウ</t>
    </rPh>
    <rPh sb="224" eb="225">
      <t>リョウ</t>
    </rPh>
    <rPh sb="226" eb="227">
      <t>マカナ</t>
    </rPh>
    <rPh sb="234" eb="235">
      <t>アラワ</t>
    </rPh>
    <rPh sb="239" eb="241">
      <t>オスイ</t>
    </rPh>
    <rPh sb="241" eb="243">
      <t>ショリ</t>
    </rPh>
    <rPh sb="243" eb="245">
      <t>ゲンカ</t>
    </rPh>
    <rPh sb="247" eb="249">
      <t>テイカ</t>
    </rPh>
    <rPh sb="249" eb="251">
      <t>ケイコウ</t>
    </rPh>
    <rPh sb="252" eb="253">
      <t>シメ</t>
    </rPh>
    <rPh sb="258" eb="260">
      <t>ルイジ</t>
    </rPh>
    <rPh sb="260" eb="262">
      <t>ダンタイ</t>
    </rPh>
    <rPh sb="262" eb="265">
      <t>ヘイキンチ</t>
    </rPh>
    <rPh sb="266" eb="268">
      <t>シタマワ</t>
    </rPh>
    <rPh sb="299" eb="300">
      <t>イ</t>
    </rPh>
    <phoneticPr fontId="4"/>
  </si>
  <si>
    <t>　「②管渠老朽化率」は類似団体平均値を下回っており比較的，管路の老朽度は低いと言えるが，年々上昇を続けており法定耐用年数を超えた管路が増加している。一方，「③管渠改善率」は計画的な更新を行っているが低位で推移している。</t>
    <rPh sb="8" eb="9">
      <t>リツ</t>
    </rPh>
    <rPh sb="11" eb="13">
      <t>ルイジ</t>
    </rPh>
    <rPh sb="13" eb="15">
      <t>ダンタイ</t>
    </rPh>
    <rPh sb="15" eb="18">
      <t>ヘイキンチ</t>
    </rPh>
    <rPh sb="19" eb="21">
      <t>シタマワ</t>
    </rPh>
    <rPh sb="25" eb="28">
      <t>ヒカクテキ</t>
    </rPh>
    <rPh sb="29" eb="31">
      <t>カンロ</t>
    </rPh>
    <rPh sb="32" eb="34">
      <t>ロウキュウ</t>
    </rPh>
    <rPh sb="34" eb="35">
      <t>ド</t>
    </rPh>
    <rPh sb="36" eb="37">
      <t>ヒク</t>
    </rPh>
    <rPh sb="39" eb="40">
      <t>イ</t>
    </rPh>
    <rPh sb="44" eb="46">
      <t>ネンネン</t>
    </rPh>
    <rPh sb="46" eb="48">
      <t>ジョウショウ</t>
    </rPh>
    <rPh sb="49" eb="50">
      <t>ツヅ</t>
    </rPh>
    <rPh sb="54" eb="56">
      <t>ホウテイ</t>
    </rPh>
    <rPh sb="56" eb="58">
      <t>タイヨウ</t>
    </rPh>
    <rPh sb="58" eb="60">
      <t>ネンスウ</t>
    </rPh>
    <rPh sb="61" eb="62">
      <t>コ</t>
    </rPh>
    <rPh sb="64" eb="66">
      <t>カンロ</t>
    </rPh>
    <rPh sb="67" eb="68">
      <t>ゾウ</t>
    </rPh>
    <rPh sb="68" eb="69">
      <t>カ</t>
    </rPh>
    <rPh sb="74" eb="76">
      <t>イッポウ</t>
    </rPh>
    <rPh sb="83" eb="84">
      <t>リツ</t>
    </rPh>
    <rPh sb="99" eb="101">
      <t>テイイ</t>
    </rPh>
    <rPh sb="102" eb="104">
      <t>スイイ</t>
    </rPh>
    <phoneticPr fontId="4"/>
  </si>
  <si>
    <t>　汚水処理に充てられる下水道使用料や主に雨水処理に充てられる一般会計からの負担金など経常収益を適切に確保する一方，効率的な維持管理や企業債残高の縮減など汚水・雨水の処理費用の低減を図るとともに今後の処理量に見合った施設の再構築などにより経営の健全化・効率化を推進する。また老朽管渠の更新についても将来の更新需要を把握し，財政収支との整合を図りながら計画的に取り組む必要がある。</t>
    <rPh sb="1" eb="3">
      <t>オスイ</t>
    </rPh>
    <rPh sb="3" eb="5">
      <t>ショリ</t>
    </rPh>
    <rPh sb="6" eb="7">
      <t>ア</t>
    </rPh>
    <rPh sb="11" eb="13">
      <t>ゲスイ</t>
    </rPh>
    <rPh sb="13" eb="14">
      <t>ドウ</t>
    </rPh>
    <rPh sb="14" eb="16">
      <t>シヨウ</t>
    </rPh>
    <rPh sb="16" eb="17">
      <t>リョウ</t>
    </rPh>
    <rPh sb="18" eb="19">
      <t>オモ</t>
    </rPh>
    <rPh sb="20" eb="22">
      <t>ウスイ</t>
    </rPh>
    <rPh sb="22" eb="24">
      <t>ショリ</t>
    </rPh>
    <rPh sb="25" eb="26">
      <t>ア</t>
    </rPh>
    <rPh sb="30" eb="32">
      <t>イッパン</t>
    </rPh>
    <rPh sb="32" eb="34">
      <t>カイケイ</t>
    </rPh>
    <rPh sb="37" eb="40">
      <t>フタンキン</t>
    </rPh>
    <rPh sb="42" eb="44">
      <t>ケイジョウ</t>
    </rPh>
    <rPh sb="44" eb="46">
      <t>シュウエキ</t>
    </rPh>
    <rPh sb="47" eb="49">
      <t>テキセツ</t>
    </rPh>
    <rPh sb="50" eb="52">
      <t>カクホ</t>
    </rPh>
    <rPh sb="54" eb="56">
      <t>イッポウ</t>
    </rPh>
    <rPh sb="57" eb="60">
      <t>コウリツテキ</t>
    </rPh>
    <rPh sb="61" eb="63">
      <t>イジ</t>
    </rPh>
    <rPh sb="63" eb="65">
      <t>カンリ</t>
    </rPh>
    <rPh sb="66" eb="68">
      <t>キギョウ</t>
    </rPh>
    <rPh sb="68" eb="69">
      <t>サイ</t>
    </rPh>
    <rPh sb="69" eb="71">
      <t>ザンダカ</t>
    </rPh>
    <rPh sb="72" eb="74">
      <t>シュクゲン</t>
    </rPh>
    <rPh sb="76" eb="78">
      <t>オスイ</t>
    </rPh>
    <rPh sb="79" eb="81">
      <t>ウスイ</t>
    </rPh>
    <rPh sb="82" eb="84">
      <t>ショリ</t>
    </rPh>
    <rPh sb="84" eb="86">
      <t>ヒヨウ</t>
    </rPh>
    <rPh sb="87" eb="89">
      <t>テイゲン</t>
    </rPh>
    <rPh sb="90" eb="91">
      <t>ハカ</t>
    </rPh>
    <rPh sb="96" eb="98">
      <t>コンゴ</t>
    </rPh>
    <rPh sb="99" eb="101">
      <t>ショリ</t>
    </rPh>
    <rPh sb="101" eb="102">
      <t>リョウ</t>
    </rPh>
    <rPh sb="103" eb="105">
      <t>ミア</t>
    </rPh>
    <rPh sb="107" eb="109">
      <t>シセツ</t>
    </rPh>
    <rPh sb="110" eb="113">
      <t>サイコウチク</t>
    </rPh>
    <rPh sb="118" eb="120">
      <t>ケイエイ</t>
    </rPh>
    <rPh sb="121" eb="124">
      <t>ケンゼンカ</t>
    </rPh>
    <rPh sb="125" eb="128">
      <t>コウリツカ</t>
    </rPh>
    <rPh sb="129" eb="131">
      <t>スイシン</t>
    </rPh>
    <rPh sb="136" eb="138">
      <t>ロウキュウ</t>
    </rPh>
    <rPh sb="138" eb="139">
      <t>カン</t>
    </rPh>
    <rPh sb="139" eb="140">
      <t>キョ</t>
    </rPh>
    <rPh sb="141" eb="143">
      <t>コウシン</t>
    </rPh>
    <rPh sb="148" eb="150">
      <t>ショウライ</t>
    </rPh>
    <rPh sb="151" eb="153">
      <t>コウシン</t>
    </rPh>
    <rPh sb="153" eb="155">
      <t>ジュヨウ</t>
    </rPh>
    <rPh sb="156" eb="158">
      <t>ハアク</t>
    </rPh>
    <rPh sb="160" eb="162">
      <t>ザイセイ</t>
    </rPh>
    <rPh sb="162" eb="164">
      <t>シュウシ</t>
    </rPh>
    <rPh sb="166" eb="168">
      <t>セイゴウ</t>
    </rPh>
    <rPh sb="169" eb="170">
      <t>ハカ</t>
    </rPh>
    <rPh sb="174" eb="177">
      <t>ケイカクテキ</t>
    </rPh>
    <rPh sb="178" eb="179">
      <t>ト</t>
    </rPh>
    <rPh sb="180" eb="181">
      <t>ク</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</si>
</sst>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0.01</c:v>
                </c:pt>
                <c:pt idx="1">
                  <c:v>0.01</c:v>
                </c:pt>
                <c:pt idx="2">
                  <c:v>0.01</c:v>
                </c:pt>
                <c:pt idx="3">
                  <c:v>0.01</c:v>
                </c:pt>
                <c:pt idx="4">
                  <c:v>0.03</c:v>
                </c:pt>
              </c:numCache>
            </c:numRef>
          </c:val>
        </c:ser>
        <c:dLbls>
          <c:showLegendKey val="0"/>
          <c:showVal val="0"/>
          <c:showCatName val="0"/>
          <c:showSerName val="0"/>
          <c:showPercent val="0"/>
          <c:showBubbleSize val="0"/>
        </c:dLbls>
        <c:gapWidth val="150"/>
        <c:axId val="-1143138496"/>
        <c:axId val="-114313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1143138496"/>
        <c:axId val="-1143137952"/>
      </c:lineChart>
      <c:dateAx>
        <c:axId val="-1143138496"/>
        <c:scaling>
          <c:orientation val="minMax"/>
        </c:scaling>
        <c:delete val="1"/>
        <c:axPos val="b"/>
        <c:numFmt formatCode="ge" sourceLinked="1"/>
        <c:majorTickMark val="none"/>
        <c:minorTickMark val="none"/>
        <c:tickLblPos val="none"/>
        <c:crossAx val="-1143137952"/>
        <c:crosses val="autoZero"/>
        <c:auto val="1"/>
        <c:lblOffset val="100"/>
        <c:baseTimeUnit val="years"/>
      </c:dateAx>
      <c:valAx>
        <c:axId val="-114313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1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76.31</c:v>
                </c:pt>
                <c:pt idx="1">
                  <c:v>79.08</c:v>
                </c:pt>
                <c:pt idx="2">
                  <c:v>78.7</c:v>
                </c:pt>
                <c:pt idx="3">
                  <c:v>78.989999999999995</c:v>
                </c:pt>
                <c:pt idx="4">
                  <c:v>84.18</c:v>
                </c:pt>
              </c:numCache>
            </c:numRef>
          </c:val>
        </c:ser>
        <c:dLbls>
          <c:showLegendKey val="0"/>
          <c:showVal val="0"/>
          <c:showCatName val="0"/>
          <c:showSerName val="0"/>
          <c:showPercent val="0"/>
          <c:showBubbleSize val="0"/>
        </c:dLbls>
        <c:gapWidth val="150"/>
        <c:axId val="-1105423744"/>
        <c:axId val="-11054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1105423744"/>
        <c:axId val="-1105417216"/>
      </c:lineChart>
      <c:dateAx>
        <c:axId val="-1105423744"/>
        <c:scaling>
          <c:orientation val="minMax"/>
        </c:scaling>
        <c:delete val="1"/>
        <c:axPos val="b"/>
        <c:numFmt formatCode="ge" sourceLinked="1"/>
        <c:majorTickMark val="none"/>
        <c:minorTickMark val="none"/>
        <c:tickLblPos val="none"/>
        <c:crossAx val="-1105417216"/>
        <c:crosses val="autoZero"/>
        <c:auto val="1"/>
        <c:lblOffset val="100"/>
        <c:baseTimeUnit val="years"/>
      </c:dateAx>
      <c:valAx>
        <c:axId val="-11054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92.84</c:v>
                </c:pt>
                <c:pt idx="1">
                  <c:v>92.98</c:v>
                </c:pt>
                <c:pt idx="2">
                  <c:v>93.45</c:v>
                </c:pt>
                <c:pt idx="3">
                  <c:v>93.74</c:v>
                </c:pt>
                <c:pt idx="4">
                  <c:v>94.54</c:v>
                </c:pt>
              </c:numCache>
            </c:numRef>
          </c:val>
        </c:ser>
        <c:dLbls>
          <c:showLegendKey val="0"/>
          <c:showVal val="0"/>
          <c:showCatName val="0"/>
          <c:showSerName val="0"/>
          <c:showPercent val="0"/>
          <c:showBubbleSize val="0"/>
        </c:dLbls>
        <c:gapWidth val="150"/>
        <c:axId val="-1105412864"/>
        <c:axId val="-11054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1105412864"/>
        <c:axId val="-1105416672"/>
      </c:lineChart>
      <c:dateAx>
        <c:axId val="-1105412864"/>
        <c:scaling>
          <c:orientation val="minMax"/>
        </c:scaling>
        <c:delete val="1"/>
        <c:axPos val="b"/>
        <c:numFmt formatCode="ge" sourceLinked="1"/>
        <c:majorTickMark val="none"/>
        <c:minorTickMark val="none"/>
        <c:tickLblPos val="none"/>
        <c:crossAx val="-1105416672"/>
        <c:crosses val="autoZero"/>
        <c:auto val="1"/>
        <c:lblOffset val="100"/>
        <c:baseTimeUnit val="years"/>
      </c:dateAx>
      <c:valAx>
        <c:axId val="-11054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107.71</c:v>
                </c:pt>
                <c:pt idx="1">
                  <c:v>108.71</c:v>
                </c:pt>
                <c:pt idx="2">
                  <c:v>112.61</c:v>
                </c:pt>
                <c:pt idx="3">
                  <c:v>109.31</c:v>
                </c:pt>
                <c:pt idx="4">
                  <c:v>112.74</c:v>
                </c:pt>
              </c:numCache>
            </c:numRef>
          </c:val>
        </c:ser>
        <c:dLbls>
          <c:showLegendKey val="0"/>
          <c:showVal val="0"/>
          <c:showCatName val="0"/>
          <c:showSerName val="0"/>
          <c:showPercent val="0"/>
          <c:showBubbleSize val="0"/>
        </c:dLbls>
        <c:gapWidth val="150"/>
        <c:axId val="-1143150464"/>
        <c:axId val="-11431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103.04</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1143150464"/>
        <c:axId val="-1143149920"/>
      </c:lineChart>
      <c:dateAx>
        <c:axId val="-1143150464"/>
        <c:scaling>
          <c:orientation val="minMax"/>
        </c:scaling>
        <c:delete val="1"/>
        <c:axPos val="b"/>
        <c:numFmt formatCode="ge" sourceLinked="1"/>
        <c:majorTickMark val="none"/>
        <c:minorTickMark val="none"/>
        <c:tickLblPos val="none"/>
        <c:crossAx val="-1143149920"/>
        <c:crosses val="autoZero"/>
        <c:auto val="1"/>
        <c:lblOffset val="100"/>
        <c:baseTimeUnit val="years"/>
      </c:dateAx>
      <c:valAx>
        <c:axId val="-11431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1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17.5</c:v>
                </c:pt>
                <c:pt idx="1">
                  <c:v>18.82</c:v>
                </c:pt>
                <c:pt idx="2">
                  <c:v>20.23</c:v>
                </c:pt>
                <c:pt idx="3">
                  <c:v>21.74</c:v>
                </c:pt>
                <c:pt idx="4">
                  <c:v>36.42</c:v>
                </c:pt>
              </c:numCache>
            </c:numRef>
          </c:val>
        </c:ser>
        <c:dLbls>
          <c:showLegendKey val="0"/>
          <c:showVal val="0"/>
          <c:showCatName val="0"/>
          <c:showSerName val="0"/>
          <c:showPercent val="0"/>
          <c:showBubbleSize val="0"/>
        </c:dLbls>
        <c:gapWidth val="150"/>
        <c:axId val="-1106031088"/>
        <c:axId val="-110603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13.59</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1106031088"/>
        <c:axId val="-1106035984"/>
      </c:lineChart>
      <c:dateAx>
        <c:axId val="-1106031088"/>
        <c:scaling>
          <c:orientation val="minMax"/>
        </c:scaling>
        <c:delete val="1"/>
        <c:axPos val="b"/>
        <c:numFmt formatCode="ge" sourceLinked="1"/>
        <c:majorTickMark val="none"/>
        <c:minorTickMark val="none"/>
        <c:tickLblPos val="none"/>
        <c:crossAx val="-1106035984"/>
        <c:crosses val="autoZero"/>
        <c:auto val="1"/>
        <c:lblOffset val="100"/>
        <c:baseTimeUnit val="years"/>
      </c:dateAx>
      <c:valAx>
        <c:axId val="-110603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03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0.47</c:v>
                </c:pt>
                <c:pt idx="1">
                  <c:v>0.66</c:v>
                </c:pt>
                <c:pt idx="2">
                  <c:v>0.93</c:v>
                </c:pt>
                <c:pt idx="3">
                  <c:v>1.24</c:v>
                </c:pt>
                <c:pt idx="4">
                  <c:v>1.67</c:v>
                </c:pt>
              </c:numCache>
            </c:numRef>
          </c:val>
        </c:ser>
        <c:dLbls>
          <c:showLegendKey val="0"/>
          <c:showVal val="0"/>
          <c:showCatName val="0"/>
          <c:showSerName val="0"/>
          <c:showPercent val="0"/>
          <c:showBubbleSize val="0"/>
        </c:dLbls>
        <c:gapWidth val="150"/>
        <c:axId val="-1106033808"/>
        <c:axId val="-110603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1106033808"/>
        <c:axId val="-1106032176"/>
      </c:lineChart>
      <c:dateAx>
        <c:axId val="-1106033808"/>
        <c:scaling>
          <c:orientation val="minMax"/>
        </c:scaling>
        <c:delete val="1"/>
        <c:axPos val="b"/>
        <c:numFmt formatCode="ge" sourceLinked="1"/>
        <c:majorTickMark val="none"/>
        <c:minorTickMark val="none"/>
        <c:tickLblPos val="none"/>
        <c:crossAx val="-1106032176"/>
        <c:crosses val="autoZero"/>
        <c:auto val="1"/>
        <c:lblOffset val="100"/>
        <c:baseTimeUnit val="years"/>
      </c:dateAx>
      <c:valAx>
        <c:axId val="-11060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03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6041424"/>
        <c:axId val="-110604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13.66</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1106041424"/>
        <c:axId val="-1106040336"/>
      </c:lineChart>
      <c:dateAx>
        <c:axId val="-1106041424"/>
        <c:scaling>
          <c:orientation val="minMax"/>
        </c:scaling>
        <c:delete val="1"/>
        <c:axPos val="b"/>
        <c:numFmt formatCode="ge" sourceLinked="1"/>
        <c:majorTickMark val="none"/>
        <c:minorTickMark val="none"/>
        <c:tickLblPos val="none"/>
        <c:crossAx val="-1106040336"/>
        <c:crosses val="autoZero"/>
        <c:auto val="1"/>
        <c:lblOffset val="100"/>
        <c:baseTimeUnit val="years"/>
      </c:dateAx>
      <c:valAx>
        <c:axId val="-110604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04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204.84</c:v>
                </c:pt>
                <c:pt idx="1">
                  <c:v>248.53</c:v>
                </c:pt>
                <c:pt idx="2">
                  <c:v>282.39999999999998</c:v>
                </c:pt>
                <c:pt idx="3">
                  <c:v>408.14</c:v>
                </c:pt>
                <c:pt idx="4">
                  <c:v>70.08</c:v>
                </c:pt>
              </c:numCache>
            </c:numRef>
          </c:val>
        </c:ser>
        <c:dLbls>
          <c:showLegendKey val="0"/>
          <c:showVal val="0"/>
          <c:showCatName val="0"/>
          <c:showSerName val="0"/>
          <c:showPercent val="0"/>
          <c:showBubbleSize val="0"/>
        </c:dLbls>
        <c:gapWidth val="150"/>
        <c:axId val="-1106040880"/>
        <c:axId val="-110604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211.52</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1106040880"/>
        <c:axId val="-1106041968"/>
      </c:lineChart>
      <c:dateAx>
        <c:axId val="-1106040880"/>
        <c:scaling>
          <c:orientation val="minMax"/>
        </c:scaling>
        <c:delete val="1"/>
        <c:axPos val="b"/>
        <c:numFmt formatCode="ge" sourceLinked="1"/>
        <c:majorTickMark val="none"/>
        <c:minorTickMark val="none"/>
        <c:tickLblPos val="none"/>
        <c:crossAx val="-1106041968"/>
        <c:crosses val="autoZero"/>
        <c:auto val="1"/>
        <c:lblOffset val="100"/>
        <c:baseTimeUnit val="years"/>
      </c:dateAx>
      <c:valAx>
        <c:axId val="-110604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04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376.19</c:v>
                </c:pt>
                <c:pt idx="1">
                  <c:v>395.2</c:v>
                </c:pt>
                <c:pt idx="2">
                  <c:v>326.47000000000003</c:v>
                </c:pt>
                <c:pt idx="3">
                  <c:v>353.62</c:v>
                </c:pt>
                <c:pt idx="4">
                  <c:v>307.19</c:v>
                </c:pt>
              </c:numCache>
            </c:numRef>
          </c:val>
        </c:ser>
        <c:dLbls>
          <c:showLegendKey val="0"/>
          <c:showVal val="0"/>
          <c:showCatName val="0"/>
          <c:showSerName val="0"/>
          <c:showPercent val="0"/>
          <c:showBubbleSize val="0"/>
        </c:dLbls>
        <c:gapWidth val="150"/>
        <c:axId val="-1106035440"/>
        <c:axId val="-110604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1106035440"/>
        <c:axId val="-1106042512"/>
      </c:lineChart>
      <c:dateAx>
        <c:axId val="-1106035440"/>
        <c:scaling>
          <c:orientation val="minMax"/>
        </c:scaling>
        <c:delete val="1"/>
        <c:axPos val="b"/>
        <c:numFmt formatCode="ge" sourceLinked="1"/>
        <c:majorTickMark val="none"/>
        <c:minorTickMark val="none"/>
        <c:tickLblPos val="none"/>
        <c:crossAx val="-1106042512"/>
        <c:crosses val="autoZero"/>
        <c:auto val="1"/>
        <c:lblOffset val="100"/>
        <c:baseTimeUnit val="years"/>
      </c:dateAx>
      <c:valAx>
        <c:axId val="-110604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03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109.05</c:v>
                </c:pt>
                <c:pt idx="1">
                  <c:v>117.54</c:v>
                </c:pt>
                <c:pt idx="2">
                  <c:v>123.02</c:v>
                </c:pt>
                <c:pt idx="3">
                  <c:v>117.01</c:v>
                </c:pt>
                <c:pt idx="4">
                  <c:v>127.11</c:v>
                </c:pt>
              </c:numCache>
            </c:numRef>
          </c:val>
        </c:ser>
        <c:dLbls>
          <c:showLegendKey val="0"/>
          <c:showVal val="0"/>
          <c:showCatName val="0"/>
          <c:showSerName val="0"/>
          <c:showPercent val="0"/>
          <c:showBubbleSize val="0"/>
        </c:dLbls>
        <c:gapWidth val="150"/>
        <c:axId val="-1106037072"/>
        <c:axId val="-110603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1106037072"/>
        <c:axId val="-1106036528"/>
      </c:lineChart>
      <c:dateAx>
        <c:axId val="-1106037072"/>
        <c:scaling>
          <c:orientation val="minMax"/>
        </c:scaling>
        <c:delete val="1"/>
        <c:axPos val="b"/>
        <c:numFmt formatCode="ge" sourceLinked="1"/>
        <c:majorTickMark val="none"/>
        <c:minorTickMark val="none"/>
        <c:tickLblPos val="none"/>
        <c:crossAx val="-1106036528"/>
        <c:crosses val="autoZero"/>
        <c:auto val="1"/>
        <c:lblOffset val="100"/>
        <c:baseTimeUnit val="years"/>
      </c:dateAx>
      <c:valAx>
        <c:axId val="-110603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03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138.76</c:v>
                </c:pt>
                <c:pt idx="1">
                  <c:v>128.63</c:v>
                </c:pt>
                <c:pt idx="2">
                  <c:v>122.94</c:v>
                </c:pt>
                <c:pt idx="3">
                  <c:v>129.13</c:v>
                </c:pt>
                <c:pt idx="4">
                  <c:v>119.11</c:v>
                </c:pt>
              </c:numCache>
            </c:numRef>
          </c:val>
        </c:ser>
        <c:dLbls>
          <c:showLegendKey val="0"/>
          <c:showVal val="0"/>
          <c:showCatName val="0"/>
          <c:showSerName val="0"/>
          <c:showPercent val="0"/>
          <c:showBubbleSize val="0"/>
        </c:dLbls>
        <c:gapWidth val="150"/>
        <c:axId val="-1105413952"/>
        <c:axId val="-11054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1105413952"/>
        <c:axId val="-1105409600"/>
      </c:lineChart>
      <c:dateAx>
        <c:axId val="-1105413952"/>
        <c:scaling>
          <c:orientation val="minMax"/>
        </c:scaling>
        <c:delete val="1"/>
        <c:axPos val="b"/>
        <c:numFmt formatCode="ge" sourceLinked="1"/>
        <c:majorTickMark val="none"/>
        <c:minorTickMark val="none"/>
        <c:tickLblPos val="none"/>
        <c:crossAx val="-1105409600"/>
        <c:crosses val="autoZero"/>
        <c:auto val="1"/>
        <c:lblOffset val="100"/>
        <c:baseTimeUnit val="years"/>
      </c:dateAx>
      <c:valAx>
        <c:axId val="-11054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4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 zoomScaleNormal="100" workbookViewId="0">
      <selection activeCell="BX91" sqref="BX9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宇都宮市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520462</v>
      </c>
      <c r="AM8" s="64"/>
      <c r="AN8" s="64"/>
      <c r="AO8" s="64"/>
      <c r="AP8" s="64"/>
      <c r="AQ8" s="64"/>
      <c r="AR8" s="64"/>
      <c r="AS8" s="64"/>
      <c r="AT8" s="63">
        <f>データ!S6</f>
        <v>416.85</v>
      </c>
      <c r="AU8" s="63"/>
      <c r="AV8" s="63"/>
      <c r="AW8" s="63"/>
      <c r="AX8" s="63"/>
      <c r="AY8" s="63"/>
      <c r="AZ8" s="63"/>
      <c r="BA8" s="63"/>
      <c r="BB8" s="63">
        <f>データ!T6</f>
        <v>1248.56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63.62</v>
      </c>
      <c r="J10" s="63"/>
      <c r="K10" s="63"/>
      <c r="L10" s="63"/>
      <c r="M10" s="63"/>
      <c r="N10" s="63"/>
      <c r="O10" s="63"/>
      <c r="P10" s="63">
        <f>データ!O6</f>
        <v>77.040000000000006</v>
      </c>
      <c r="Q10" s="63"/>
      <c r="R10" s="63"/>
      <c r="S10" s="63"/>
      <c r="T10" s="63"/>
      <c r="U10" s="63"/>
      <c r="V10" s="63"/>
      <c r="W10" s="63">
        <f>データ!P6</f>
        <v>65.94</v>
      </c>
      <c r="X10" s="63"/>
      <c r="Y10" s="63"/>
      <c r="Z10" s="63"/>
      <c r="AA10" s="63"/>
      <c r="AB10" s="63"/>
      <c r="AC10" s="63"/>
      <c r="AD10" s="64">
        <f>データ!Q6</f>
        <v>2572</v>
      </c>
      <c r="AE10" s="64"/>
      <c r="AF10" s="64"/>
      <c r="AG10" s="64"/>
      <c r="AH10" s="64"/>
      <c r="AI10" s="64"/>
      <c r="AJ10" s="64"/>
      <c r="AK10" s="2"/>
      <c r="AL10" s="64">
        <f>データ!U6</f>
        <v>400510</v>
      </c>
      <c r="AM10" s="64"/>
      <c r="AN10" s="64"/>
      <c r="AO10" s="64"/>
      <c r="AP10" s="64"/>
      <c r="AQ10" s="64"/>
      <c r="AR10" s="64"/>
      <c r="AS10" s="64"/>
      <c r="AT10" s="63">
        <f>データ!V6</f>
        <v>78.760000000000005</v>
      </c>
      <c r="AU10" s="63"/>
      <c r="AV10" s="63"/>
      <c r="AW10" s="63"/>
      <c r="AX10" s="63"/>
      <c r="AY10" s="63"/>
      <c r="AZ10" s="63"/>
      <c r="BA10" s="63"/>
      <c r="BB10" s="63">
        <f>データ!W6</f>
        <v>5085.2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92011</v>
      </c>
      <c r="D6" s="31">
        <f t="shared" si="3"/>
        <v>46</v>
      </c>
      <c r="E6" s="31">
        <f t="shared" si="3"/>
        <v>17</v>
      </c>
      <c r="F6" s="31">
        <f t="shared" si="3"/>
        <v>1</v>
      </c>
      <c r="G6" s="31">
        <f t="shared" si="3"/>
        <v>0</v>
      </c>
      <c r="H6" s="31" t="str">
        <f t="shared" si="3"/>
        <v>栃木県　宇都宮市</v>
      </c>
      <c r="I6" s="31" t="str">
        <f t="shared" si="3"/>
        <v>法適用</v>
      </c>
      <c r="J6" s="31" t="str">
        <f t="shared" si="3"/>
        <v>下水道事業</v>
      </c>
      <c r="K6" s="31" t="str">
        <f t="shared" si="3"/>
        <v>公共下水道</v>
      </c>
      <c r="L6" s="31" t="str">
        <f t="shared" si="3"/>
        <v>Ac1</v>
      </c>
      <c r="M6" s="32" t="str">
        <f t="shared" si="3"/>
        <v>-</v>
      </c>
      <c r="N6" s="32">
        <f t="shared" si="3"/>
        <v>63.62</v>
      </c>
      <c r="O6" s="32">
        <f t="shared" si="3"/>
        <v>77.040000000000006</v>
      </c>
      <c r="P6" s="32">
        <f t="shared" si="3"/>
        <v>65.94</v>
      </c>
      <c r="Q6" s="32">
        <f t="shared" si="3"/>
        <v>2572</v>
      </c>
      <c r="R6" s="32">
        <f t="shared" si="3"/>
        <v>520462</v>
      </c>
      <c r="S6" s="32">
        <f t="shared" si="3"/>
        <v>416.85</v>
      </c>
      <c r="T6" s="32">
        <f t="shared" si="3"/>
        <v>1248.56</v>
      </c>
      <c r="U6" s="32">
        <f t="shared" si="3"/>
        <v>400510</v>
      </c>
      <c r="V6" s="32">
        <f t="shared" si="3"/>
        <v>78.760000000000005</v>
      </c>
      <c r="W6" s="32">
        <f t="shared" si="3"/>
        <v>5085.2</v>
      </c>
      <c r="X6" s="33">
        <f>IF(X7="",NA(),X7)</f>
        <v>107.71</v>
      </c>
      <c r="Y6" s="33">
        <f t="shared" ref="Y6:AG6" si="4">IF(Y7="",NA(),Y7)</f>
        <v>108.71</v>
      </c>
      <c r="Z6" s="33">
        <f t="shared" si="4"/>
        <v>112.61</v>
      </c>
      <c r="AA6" s="33">
        <f t="shared" si="4"/>
        <v>109.31</v>
      </c>
      <c r="AB6" s="33">
        <f t="shared" si="4"/>
        <v>112.74</v>
      </c>
      <c r="AC6" s="33">
        <f t="shared" si="4"/>
        <v>103.04</v>
      </c>
      <c r="AD6" s="33">
        <f t="shared" si="4"/>
        <v>103.11</v>
      </c>
      <c r="AE6" s="33">
        <f t="shared" si="4"/>
        <v>102.74</v>
      </c>
      <c r="AF6" s="33">
        <f t="shared" si="4"/>
        <v>103.51</v>
      </c>
      <c r="AG6" s="33">
        <f t="shared" si="4"/>
        <v>105.47</v>
      </c>
      <c r="AH6" s="32" t="str">
        <f>IF(AH7="","",IF(AH7="-","【-】","【"&amp;SUBSTITUTE(TEXT(AH7,"#,##0.00"),"-","△")&amp;"】"))</f>
        <v>【107.74】</v>
      </c>
      <c r="AI6" s="32">
        <f>IF(AI7="",NA(),AI7)</f>
        <v>0</v>
      </c>
      <c r="AJ6" s="32">
        <f t="shared" ref="AJ6:AR6" si="5">IF(AJ7="",NA(),AJ7)</f>
        <v>0</v>
      </c>
      <c r="AK6" s="32">
        <f t="shared" si="5"/>
        <v>0</v>
      </c>
      <c r="AL6" s="32">
        <f t="shared" si="5"/>
        <v>0</v>
      </c>
      <c r="AM6" s="32">
        <f t="shared" si="5"/>
        <v>0</v>
      </c>
      <c r="AN6" s="33">
        <f t="shared" si="5"/>
        <v>13.66</v>
      </c>
      <c r="AO6" s="33">
        <f t="shared" si="5"/>
        <v>14.03</v>
      </c>
      <c r="AP6" s="33">
        <f t="shared" si="5"/>
        <v>15.05</v>
      </c>
      <c r="AQ6" s="33">
        <f t="shared" si="5"/>
        <v>11.76</v>
      </c>
      <c r="AR6" s="33">
        <f t="shared" si="5"/>
        <v>13.3</v>
      </c>
      <c r="AS6" s="32" t="str">
        <f>IF(AS7="","",IF(AS7="-","【-】","【"&amp;SUBSTITUTE(TEXT(AS7,"#,##0.00"),"-","△")&amp;"】"))</f>
        <v>【4.71】</v>
      </c>
      <c r="AT6" s="33">
        <f>IF(AT7="",NA(),AT7)</f>
        <v>204.84</v>
      </c>
      <c r="AU6" s="33">
        <f t="shared" ref="AU6:BC6" si="6">IF(AU7="",NA(),AU7)</f>
        <v>248.53</v>
      </c>
      <c r="AV6" s="33">
        <f t="shared" si="6"/>
        <v>282.39999999999998</v>
      </c>
      <c r="AW6" s="33">
        <f t="shared" si="6"/>
        <v>408.14</v>
      </c>
      <c r="AX6" s="33">
        <f t="shared" si="6"/>
        <v>70.08</v>
      </c>
      <c r="AY6" s="33">
        <f t="shared" si="6"/>
        <v>211.52</v>
      </c>
      <c r="AZ6" s="33">
        <f t="shared" si="6"/>
        <v>191.62</v>
      </c>
      <c r="BA6" s="33">
        <f t="shared" si="6"/>
        <v>184.15</v>
      </c>
      <c r="BB6" s="33">
        <f t="shared" si="6"/>
        <v>205.35</v>
      </c>
      <c r="BC6" s="33">
        <f t="shared" si="6"/>
        <v>52.63</v>
      </c>
      <c r="BD6" s="32" t="str">
        <f>IF(BD7="","",IF(BD7="-","【-】","【"&amp;SUBSTITUTE(TEXT(BD7,"#,##0.00"),"-","△")&amp;"】"))</f>
        <v>【56.46】</v>
      </c>
      <c r="BE6" s="33">
        <f>IF(BE7="",NA(),BE7)</f>
        <v>376.19</v>
      </c>
      <c r="BF6" s="33">
        <f t="shared" ref="BF6:BN6" si="7">IF(BF7="",NA(),BF7)</f>
        <v>395.2</v>
      </c>
      <c r="BG6" s="33">
        <f t="shared" si="7"/>
        <v>326.47000000000003</v>
      </c>
      <c r="BH6" s="33">
        <f t="shared" si="7"/>
        <v>353.62</v>
      </c>
      <c r="BI6" s="33">
        <f t="shared" si="7"/>
        <v>307.19</v>
      </c>
      <c r="BJ6" s="33">
        <f t="shared" si="7"/>
        <v>934.38</v>
      </c>
      <c r="BK6" s="33">
        <f t="shared" si="7"/>
        <v>959.1</v>
      </c>
      <c r="BL6" s="33">
        <f t="shared" si="7"/>
        <v>941.18</v>
      </c>
      <c r="BM6" s="33">
        <f t="shared" si="7"/>
        <v>893.45</v>
      </c>
      <c r="BN6" s="33">
        <f t="shared" si="7"/>
        <v>843.57</v>
      </c>
      <c r="BO6" s="32" t="str">
        <f>IF(BO7="","",IF(BO7="-","【-】","【"&amp;SUBSTITUTE(TEXT(BO7,"#,##0.00"),"-","△")&amp;"】"))</f>
        <v>【776.35】</v>
      </c>
      <c r="BP6" s="33">
        <f>IF(BP7="",NA(),BP7)</f>
        <v>109.05</v>
      </c>
      <c r="BQ6" s="33">
        <f t="shared" ref="BQ6:BY6" si="8">IF(BQ7="",NA(),BQ7)</f>
        <v>117.54</v>
      </c>
      <c r="BR6" s="33">
        <f t="shared" si="8"/>
        <v>123.02</v>
      </c>
      <c r="BS6" s="33">
        <f t="shared" si="8"/>
        <v>117.01</v>
      </c>
      <c r="BT6" s="33">
        <f t="shared" si="8"/>
        <v>127.11</v>
      </c>
      <c r="BU6" s="33">
        <f t="shared" si="8"/>
        <v>92.76</v>
      </c>
      <c r="BV6" s="33">
        <f t="shared" si="8"/>
        <v>93.53</v>
      </c>
      <c r="BW6" s="33">
        <f t="shared" si="8"/>
        <v>93.55</v>
      </c>
      <c r="BX6" s="33">
        <f t="shared" si="8"/>
        <v>95.24</v>
      </c>
      <c r="BY6" s="33">
        <f t="shared" si="8"/>
        <v>99.86</v>
      </c>
      <c r="BZ6" s="32" t="str">
        <f>IF(BZ7="","",IF(BZ7="-","【-】","【"&amp;SUBSTITUTE(TEXT(BZ7,"#,##0.00"),"-","△")&amp;"】"))</f>
        <v>【96.57】</v>
      </c>
      <c r="CA6" s="33">
        <f>IF(CA7="",NA(),CA7)</f>
        <v>138.76</v>
      </c>
      <c r="CB6" s="33">
        <f t="shared" ref="CB6:CJ6" si="9">IF(CB7="",NA(),CB7)</f>
        <v>128.63</v>
      </c>
      <c r="CC6" s="33">
        <f t="shared" si="9"/>
        <v>122.94</v>
      </c>
      <c r="CD6" s="33">
        <f t="shared" si="9"/>
        <v>129.13</v>
      </c>
      <c r="CE6" s="33">
        <f t="shared" si="9"/>
        <v>119.11</v>
      </c>
      <c r="CF6" s="33">
        <f t="shared" si="9"/>
        <v>153.69</v>
      </c>
      <c r="CG6" s="33">
        <f t="shared" si="9"/>
        <v>152.28</v>
      </c>
      <c r="CH6" s="33">
        <f t="shared" si="9"/>
        <v>153.24</v>
      </c>
      <c r="CI6" s="33">
        <f t="shared" si="9"/>
        <v>150.75</v>
      </c>
      <c r="CJ6" s="33">
        <f t="shared" si="9"/>
        <v>147.29</v>
      </c>
      <c r="CK6" s="32" t="str">
        <f>IF(CK7="","",IF(CK7="-","【-】","【"&amp;SUBSTITUTE(TEXT(CK7,"#,##0.00"),"-","△")&amp;"】"))</f>
        <v>【142.28】</v>
      </c>
      <c r="CL6" s="33">
        <f>IF(CL7="",NA(),CL7)</f>
        <v>76.31</v>
      </c>
      <c r="CM6" s="33">
        <f t="shared" ref="CM6:CU6" si="10">IF(CM7="",NA(),CM7)</f>
        <v>79.08</v>
      </c>
      <c r="CN6" s="33">
        <f t="shared" si="10"/>
        <v>78.7</v>
      </c>
      <c r="CO6" s="33">
        <f t="shared" si="10"/>
        <v>78.989999999999995</v>
      </c>
      <c r="CP6" s="33">
        <f t="shared" si="10"/>
        <v>84.18</v>
      </c>
      <c r="CQ6" s="33">
        <f t="shared" si="10"/>
        <v>62.05</v>
      </c>
      <c r="CR6" s="33">
        <f t="shared" si="10"/>
        <v>61.64</v>
      </c>
      <c r="CS6" s="33">
        <f t="shared" si="10"/>
        <v>61.73</v>
      </c>
      <c r="CT6" s="33">
        <f t="shared" si="10"/>
        <v>61.1</v>
      </c>
      <c r="CU6" s="33">
        <f t="shared" si="10"/>
        <v>61.03</v>
      </c>
      <c r="CV6" s="32" t="str">
        <f>IF(CV7="","",IF(CV7="-","【-】","【"&amp;SUBSTITUTE(TEXT(CV7,"#,##0.00"),"-","△")&amp;"】"))</f>
        <v>【60.35】</v>
      </c>
      <c r="CW6" s="33">
        <f>IF(CW7="",NA(),CW7)</f>
        <v>92.84</v>
      </c>
      <c r="CX6" s="33">
        <f t="shared" ref="CX6:DF6" si="11">IF(CX7="",NA(),CX7)</f>
        <v>92.98</v>
      </c>
      <c r="CY6" s="33">
        <f t="shared" si="11"/>
        <v>93.45</v>
      </c>
      <c r="CZ6" s="33">
        <f t="shared" si="11"/>
        <v>93.74</v>
      </c>
      <c r="DA6" s="33">
        <f t="shared" si="11"/>
        <v>94.54</v>
      </c>
      <c r="DB6" s="33">
        <f t="shared" si="11"/>
        <v>92.76</v>
      </c>
      <c r="DC6" s="33">
        <f t="shared" si="11"/>
        <v>93.1</v>
      </c>
      <c r="DD6" s="33">
        <f t="shared" si="11"/>
        <v>93.1</v>
      </c>
      <c r="DE6" s="33">
        <f t="shared" si="11"/>
        <v>93.47</v>
      </c>
      <c r="DF6" s="33">
        <f t="shared" si="11"/>
        <v>93.83</v>
      </c>
      <c r="DG6" s="32" t="str">
        <f>IF(DG7="","",IF(DG7="-","【-】","【"&amp;SUBSTITUTE(TEXT(DG7,"#,##0.00"),"-","△")&amp;"】"))</f>
        <v>【94.57】</v>
      </c>
      <c r="DH6" s="33">
        <f>IF(DH7="",NA(),DH7)</f>
        <v>17.5</v>
      </c>
      <c r="DI6" s="33">
        <f t="shared" ref="DI6:DQ6" si="12">IF(DI7="",NA(),DI7)</f>
        <v>18.82</v>
      </c>
      <c r="DJ6" s="33">
        <f t="shared" si="12"/>
        <v>20.23</v>
      </c>
      <c r="DK6" s="33">
        <f t="shared" si="12"/>
        <v>21.74</v>
      </c>
      <c r="DL6" s="33">
        <f t="shared" si="12"/>
        <v>36.42</v>
      </c>
      <c r="DM6" s="33">
        <f t="shared" si="12"/>
        <v>13.59</v>
      </c>
      <c r="DN6" s="33">
        <f t="shared" si="12"/>
        <v>14.17</v>
      </c>
      <c r="DO6" s="33">
        <f t="shared" si="12"/>
        <v>15.36</v>
      </c>
      <c r="DP6" s="33">
        <f t="shared" si="12"/>
        <v>16.57</v>
      </c>
      <c r="DQ6" s="33">
        <f t="shared" si="12"/>
        <v>28.06</v>
      </c>
      <c r="DR6" s="32" t="str">
        <f>IF(DR7="","",IF(DR7="-","【-】","【"&amp;SUBSTITUTE(TEXT(DR7,"#,##0.00"),"-","△")&amp;"】"))</f>
        <v>【36.27】</v>
      </c>
      <c r="DS6" s="33">
        <f>IF(DS7="",NA(),DS7)</f>
        <v>0.47</v>
      </c>
      <c r="DT6" s="33">
        <f t="shared" ref="DT6:EB6" si="13">IF(DT7="",NA(),DT7)</f>
        <v>0.66</v>
      </c>
      <c r="DU6" s="33">
        <f t="shared" si="13"/>
        <v>0.93</v>
      </c>
      <c r="DV6" s="33">
        <f t="shared" si="13"/>
        <v>1.24</v>
      </c>
      <c r="DW6" s="33">
        <f t="shared" si="13"/>
        <v>1.67</v>
      </c>
      <c r="DX6" s="33">
        <f t="shared" si="13"/>
        <v>1.86</v>
      </c>
      <c r="DY6" s="33">
        <f t="shared" si="13"/>
        <v>2.36</v>
      </c>
      <c r="DZ6" s="33">
        <f t="shared" si="13"/>
        <v>2.81</v>
      </c>
      <c r="EA6" s="33">
        <f t="shared" si="13"/>
        <v>3.11</v>
      </c>
      <c r="EB6" s="33">
        <f t="shared" si="13"/>
        <v>3.32</v>
      </c>
      <c r="EC6" s="32" t="str">
        <f>IF(EC7="","",IF(EC7="-","【-】","【"&amp;SUBSTITUTE(TEXT(EC7,"#,##0.00"),"-","△")&amp;"】"))</f>
        <v>【4.35】</v>
      </c>
      <c r="ED6" s="33">
        <f>IF(ED7="",NA(),ED7)</f>
        <v>0.01</v>
      </c>
      <c r="EE6" s="33">
        <f t="shared" ref="EE6:EM6" si="14">IF(EE7="",NA(),EE7)</f>
        <v>0.01</v>
      </c>
      <c r="EF6" s="33">
        <f t="shared" si="14"/>
        <v>0.01</v>
      </c>
      <c r="EG6" s="33">
        <f t="shared" si="14"/>
        <v>0.01</v>
      </c>
      <c r="EH6" s="33">
        <f t="shared" si="14"/>
        <v>0.03</v>
      </c>
      <c r="EI6" s="33">
        <f t="shared" si="14"/>
        <v>0.09</v>
      </c>
      <c r="EJ6" s="33">
        <f t="shared" si="14"/>
        <v>0.08</v>
      </c>
      <c r="EK6" s="33">
        <f t="shared" si="14"/>
        <v>0.1</v>
      </c>
      <c r="EL6" s="33">
        <f t="shared" si="14"/>
        <v>0.1</v>
      </c>
      <c r="EM6" s="33">
        <f t="shared" si="14"/>
        <v>0.11</v>
      </c>
      <c r="EN6" s="32" t="str">
        <f>IF(EN7="","",IF(EN7="-","【-】","【"&amp;SUBSTITUTE(TEXT(EN7,"#,##0.00"),"-","△")&amp;"】"))</f>
        <v>【0.17】</v>
      </c>
    </row>
    <row r="7" spans="1:147" s="34" customFormat="1">
      <c r="A7" s="26"/>
      <c r="B7" s="35">
        <v>2014</v>
      </c>
      <c r="C7" s="35">
        <v>92011</v>
      </c>
      <c r="D7" s="35">
        <v>46</v>
      </c>
      <c r="E7" s="35">
        <v>17</v>
      </c>
      <c r="F7" s="35">
        <v>1</v>
      </c>
      <c r="G7" s="35">
        <v>0</v>
      </c>
      <c r="H7" s="35" t="s">
        <v>96</v>
      </c>
      <c r="I7" s="35" t="s">
        <v>97</v>
      </c>
      <c r="J7" s="35" t="s">
        <v>98</v>
      </c>
      <c r="K7" s="35" t="s">
        <v>99</v>
      </c>
      <c r="L7" s="35" t="s">
        <v>100</v>
      </c>
      <c r="M7" s="36" t="s">
        <v>101</v>
      </c>
      <c r="N7" s="36">
        <v>63.62</v>
      </c>
      <c r="O7" s="36">
        <v>77.040000000000006</v>
      </c>
      <c r="P7" s="36">
        <v>65.94</v>
      </c>
      <c r="Q7" s="36">
        <v>2572</v>
      </c>
      <c r="R7" s="36">
        <v>520462</v>
      </c>
      <c r="S7" s="36">
        <v>416.85</v>
      </c>
      <c r="T7" s="36">
        <v>1248.56</v>
      </c>
      <c r="U7" s="36">
        <v>400510</v>
      </c>
      <c r="V7" s="36">
        <v>78.760000000000005</v>
      </c>
      <c r="W7" s="36">
        <v>5085.2</v>
      </c>
      <c r="X7" s="36">
        <v>107.71</v>
      </c>
      <c r="Y7" s="36">
        <v>108.71</v>
      </c>
      <c r="Z7" s="36">
        <v>112.61</v>
      </c>
      <c r="AA7" s="36">
        <v>109.31</v>
      </c>
      <c r="AB7" s="36">
        <v>112.74</v>
      </c>
      <c r="AC7" s="36">
        <v>103.04</v>
      </c>
      <c r="AD7" s="36">
        <v>103.11</v>
      </c>
      <c r="AE7" s="36">
        <v>102.74</v>
      </c>
      <c r="AF7" s="36">
        <v>103.51</v>
      </c>
      <c r="AG7" s="36">
        <v>105.47</v>
      </c>
      <c r="AH7" s="36">
        <v>107.74</v>
      </c>
      <c r="AI7" s="36">
        <v>0</v>
      </c>
      <c r="AJ7" s="36">
        <v>0</v>
      </c>
      <c r="AK7" s="36">
        <v>0</v>
      </c>
      <c r="AL7" s="36">
        <v>0</v>
      </c>
      <c r="AM7" s="36">
        <v>0</v>
      </c>
      <c r="AN7" s="36">
        <v>13.66</v>
      </c>
      <c r="AO7" s="36">
        <v>14.03</v>
      </c>
      <c r="AP7" s="36">
        <v>15.05</v>
      </c>
      <c r="AQ7" s="36">
        <v>11.76</v>
      </c>
      <c r="AR7" s="36">
        <v>13.3</v>
      </c>
      <c r="AS7" s="36">
        <v>4.71</v>
      </c>
      <c r="AT7" s="36">
        <v>204.84</v>
      </c>
      <c r="AU7" s="36">
        <v>248.53</v>
      </c>
      <c r="AV7" s="36">
        <v>282.39999999999998</v>
      </c>
      <c r="AW7" s="36">
        <v>408.14</v>
      </c>
      <c r="AX7" s="36">
        <v>70.08</v>
      </c>
      <c r="AY7" s="36">
        <v>211.52</v>
      </c>
      <c r="AZ7" s="36">
        <v>191.62</v>
      </c>
      <c r="BA7" s="36">
        <v>184.15</v>
      </c>
      <c r="BB7" s="36">
        <v>205.35</v>
      </c>
      <c r="BC7" s="36">
        <v>52.63</v>
      </c>
      <c r="BD7" s="36">
        <v>56.46</v>
      </c>
      <c r="BE7" s="36">
        <v>376.19</v>
      </c>
      <c r="BF7" s="36">
        <v>395.2</v>
      </c>
      <c r="BG7" s="36">
        <v>326.47000000000003</v>
      </c>
      <c r="BH7" s="36">
        <v>353.62</v>
      </c>
      <c r="BI7" s="36">
        <v>307.19</v>
      </c>
      <c r="BJ7" s="36">
        <v>934.38</v>
      </c>
      <c r="BK7" s="36">
        <v>959.1</v>
      </c>
      <c r="BL7" s="36">
        <v>941.18</v>
      </c>
      <c r="BM7" s="36">
        <v>893.45</v>
      </c>
      <c r="BN7" s="36">
        <v>843.57</v>
      </c>
      <c r="BO7" s="36">
        <v>776.35</v>
      </c>
      <c r="BP7" s="36">
        <v>109.05</v>
      </c>
      <c r="BQ7" s="36">
        <v>117.54</v>
      </c>
      <c r="BR7" s="36">
        <v>123.02</v>
      </c>
      <c r="BS7" s="36">
        <v>117.01</v>
      </c>
      <c r="BT7" s="36">
        <v>127.11</v>
      </c>
      <c r="BU7" s="36">
        <v>92.76</v>
      </c>
      <c r="BV7" s="36">
        <v>93.53</v>
      </c>
      <c r="BW7" s="36">
        <v>93.55</v>
      </c>
      <c r="BX7" s="36">
        <v>95.24</v>
      </c>
      <c r="BY7" s="36">
        <v>99.86</v>
      </c>
      <c r="BZ7" s="36">
        <v>96.57</v>
      </c>
      <c r="CA7" s="36">
        <v>138.76</v>
      </c>
      <c r="CB7" s="36">
        <v>128.63</v>
      </c>
      <c r="CC7" s="36">
        <v>122.94</v>
      </c>
      <c r="CD7" s="36">
        <v>129.13</v>
      </c>
      <c r="CE7" s="36">
        <v>119.11</v>
      </c>
      <c r="CF7" s="36">
        <v>153.69</v>
      </c>
      <c r="CG7" s="36">
        <v>152.28</v>
      </c>
      <c r="CH7" s="36">
        <v>153.24</v>
      </c>
      <c r="CI7" s="36">
        <v>150.75</v>
      </c>
      <c r="CJ7" s="36">
        <v>147.29</v>
      </c>
      <c r="CK7" s="36">
        <v>142.28</v>
      </c>
      <c r="CL7" s="36">
        <v>76.31</v>
      </c>
      <c r="CM7" s="36">
        <v>79.08</v>
      </c>
      <c r="CN7" s="36">
        <v>78.7</v>
      </c>
      <c r="CO7" s="36">
        <v>78.989999999999995</v>
      </c>
      <c r="CP7" s="36">
        <v>84.18</v>
      </c>
      <c r="CQ7" s="36">
        <v>62.05</v>
      </c>
      <c r="CR7" s="36">
        <v>61.64</v>
      </c>
      <c r="CS7" s="36">
        <v>61.73</v>
      </c>
      <c r="CT7" s="36">
        <v>61.1</v>
      </c>
      <c r="CU7" s="36">
        <v>61.03</v>
      </c>
      <c r="CV7" s="36">
        <v>60.35</v>
      </c>
      <c r="CW7" s="36">
        <v>92.84</v>
      </c>
      <c r="CX7" s="36">
        <v>92.98</v>
      </c>
      <c r="CY7" s="36">
        <v>93.45</v>
      </c>
      <c r="CZ7" s="36">
        <v>93.74</v>
      </c>
      <c r="DA7" s="36">
        <v>94.54</v>
      </c>
      <c r="DB7" s="36">
        <v>92.76</v>
      </c>
      <c r="DC7" s="36">
        <v>93.1</v>
      </c>
      <c r="DD7" s="36">
        <v>93.1</v>
      </c>
      <c r="DE7" s="36">
        <v>93.47</v>
      </c>
      <c r="DF7" s="36">
        <v>93.83</v>
      </c>
      <c r="DG7" s="36">
        <v>94.57</v>
      </c>
      <c r="DH7" s="36">
        <v>17.5</v>
      </c>
      <c r="DI7" s="36">
        <v>18.82</v>
      </c>
      <c r="DJ7" s="36">
        <v>20.23</v>
      </c>
      <c r="DK7" s="36">
        <v>21.74</v>
      </c>
      <c r="DL7" s="36">
        <v>36.42</v>
      </c>
      <c r="DM7" s="36">
        <v>13.59</v>
      </c>
      <c r="DN7" s="36">
        <v>14.17</v>
      </c>
      <c r="DO7" s="36">
        <v>15.36</v>
      </c>
      <c r="DP7" s="36">
        <v>16.57</v>
      </c>
      <c r="DQ7" s="36">
        <v>28.06</v>
      </c>
      <c r="DR7" s="36">
        <v>36.270000000000003</v>
      </c>
      <c r="DS7" s="36">
        <v>0.47</v>
      </c>
      <c r="DT7" s="36">
        <v>0.66</v>
      </c>
      <c r="DU7" s="36">
        <v>0.93</v>
      </c>
      <c r="DV7" s="36">
        <v>1.24</v>
      </c>
      <c r="DW7" s="36">
        <v>1.67</v>
      </c>
      <c r="DX7" s="36">
        <v>1.86</v>
      </c>
      <c r="DY7" s="36">
        <v>2.36</v>
      </c>
      <c r="DZ7" s="36">
        <v>2.81</v>
      </c>
      <c r="EA7" s="36">
        <v>3.11</v>
      </c>
      <c r="EB7" s="36">
        <v>3.32</v>
      </c>
      <c r="EC7" s="36">
        <v>4.3499999999999996</v>
      </c>
      <c r="ED7" s="36">
        <v>0.01</v>
      </c>
      <c r="EE7" s="36">
        <v>0.01</v>
      </c>
      <c r="EF7" s="36">
        <v>0.01</v>
      </c>
      <c r="EG7" s="36">
        <v>0.01</v>
      </c>
      <c r="EH7" s="36">
        <v>0.03</v>
      </c>
      <c r="EI7" s="36">
        <v>0.09</v>
      </c>
      <c r="EJ7" s="36">
        <v>0.08</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2016-02-03T07:43:02Z</dcterms:created>
  <dcterms:modified xsi:type="dcterms:W3CDTF">2016-02-18T04:22:56Z</dcterms:modified>
  <cp:category/>
</cp:coreProperties>
</file>