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新しいフォルダー\"/>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<sst xmlns="http://schemas.openxmlformats.org/spreadsheetml/2006/main" count="220" uniqueCount="110">
  <si>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</si>
  <si>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</si>
  <si>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</si>
  <si>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</si>
  <si>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</si>
  <si>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</si>
  <si>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</si>
  <si>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</si>
  <si>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</si>
  <si>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</si>
  <si>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</si>
  <si>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</si>
  <si>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</si>
  <si>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</si>
  <si>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</si>
  <si>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</si>
  <si>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</si>
  <si>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</si>
  <si>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</si>
  <si>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</si>
  <si>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</si>
  <si>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</si>
  <si>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</si>
  <si>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</si>
  <si>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</si>
  <si>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</si>
  <si>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</si>
  <si>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</si>
  <si>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</si>
  <si>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</si>
  <si>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</si>
  <si>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</si>
  <si>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</si>
  <si>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</si>
  <si>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</si>
  <si>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</si>
  <si>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</si>
  <si>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</si>
  <si>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</si>
  <si>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</si>
  <si>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</si>
  <si>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</si>
  <si>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</si>
  <si>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</si>
  <si>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</si>
  <si>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</si>
  <si>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</si>
  <si>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</si>
  <si>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</si>
  <si>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</si>
  <si>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</si>
  <si>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</si>
  <si>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</si>
  <si>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</si>
  <si>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</si>
  <si>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</si>
  <si>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</si>
  <si>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</si>
  <si>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</si>
  <si>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</si>
  <si>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</si>
  <si>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</si>
  <si>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</si>
  <si>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</si>
  <si>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</si>
  <si>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</si>
  <si>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</si>
  <si>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</si>
  <si>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</si>
  <si>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</si>
  <si>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</si>
  <si>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</si>
  <si>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</si>
  <si>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</si>
  <si>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</si>
  <si>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</si>
  <si>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</si>
  <si>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</si>
  <si>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</si>
  <si>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</si>
  <si>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</si>
  <si>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</si>
  <si>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</si>
  <si>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</si>
  <si>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</si>
  <si>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</si>
  <si>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</si>
  <si>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</si>
  <si>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</si>
  <si>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</si>
  <si>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</si>
  <si>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</si>
  <si>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</si>
  <si>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</si>
  <si>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</si>
  <si>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</si>
  <si>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宇都宮市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</si>
  <si>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</si>
  <si>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</si>
  <si>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</si>
  <si>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</si>
  <si>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</si>
  <si>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</si>
  <si>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</si>
  <si>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</si>
  <si>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</si>
  <si>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</si>
  <si>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管渠老朽化率」は類似団体平均値を下回っており比較的，管渠の老朽度合は低いと言えるが，年々上昇を続けており法定耐用年数を超えた管渠が増加している。一方，「③管渠改善率」は計画的な更新を行っているが低位で推移しており，類似団体平均値を下回った。</t>
    <rPh sb="8" eb="9">
      <t>リツ</t>
    </rPh>
    <rPh sb="11" eb="13">
      <t>ルイジ</t>
    </rPh>
    <rPh sb="13" eb="15">
      <t>ダンタイ</t>
    </rPh>
    <rPh sb="15" eb="18">
      <t>ヘイキンチ</t>
    </rPh>
    <rPh sb="19" eb="21">
      <t>シタマワ</t>
    </rPh>
    <rPh sb="25" eb="28">
      <t>ヒカクテキ</t>
    </rPh>
    <rPh sb="29" eb="31">
      <t>カンキョ</t>
    </rPh>
    <rPh sb="32" eb="34">
      <t>ロウキュウ</t>
    </rPh>
    <rPh sb="34" eb="36">
      <t>ドアイ</t>
    </rPh>
    <rPh sb="37" eb="38">
      <t>ヒク</t>
    </rPh>
    <rPh sb="40" eb="41">
      <t>イ</t>
    </rPh>
    <rPh sb="45" eb="47">
      <t>ネンネン</t>
    </rPh>
    <rPh sb="47" eb="49">
      <t>ジョウショウ</t>
    </rPh>
    <rPh sb="50" eb="51">
      <t>ツヅ</t>
    </rPh>
    <rPh sb="55" eb="57">
      <t>ホウテイ</t>
    </rPh>
    <rPh sb="57" eb="59">
      <t>タイヨウ</t>
    </rPh>
    <rPh sb="59" eb="61">
      <t>ネンスウ</t>
    </rPh>
    <rPh sb="62" eb="63">
      <t>コ</t>
    </rPh>
    <rPh sb="65" eb="67">
      <t>カンキョ</t>
    </rPh>
    <rPh sb="68" eb="69">
      <t>ゾウ</t>
    </rPh>
    <rPh sb="69" eb="70">
      <t>カ</t>
    </rPh>
    <rPh sb="75" eb="77">
      <t>イッポウ</t>
    </rPh>
    <rPh sb="84" eb="85">
      <t>リツ</t>
    </rPh>
    <rPh sb="100" eb="102">
      <t>テイイ</t>
    </rPh>
    <rPh sb="103" eb="105">
      <t>スイイ</t>
    </rPh>
    <rPh sb="110" eb="112">
      <t>ルイジ</t>
    </rPh>
    <rPh sb="112" eb="114">
      <t>ダンタイ</t>
    </rPh>
    <rPh sb="114" eb="117">
      <t>ヘイキンチ</t>
    </rPh>
    <rPh sb="118" eb="120">
      <t>シタマワ</t>
    </rPh>
    <phoneticPr fontId="4"/>
  </si>
  <si>
    <t>　汚水処理に充てられる下水道使用料や主に雨水処理に充てられる一般会計からの負担金など経常収益を適切に確保する一方，効率的な維持管理や企業債残高の縮減など汚水・雨水の処理費用の低減を図るとともに今後の処理量に見合った施設の再構築などにより経営の健全化・効率化を推進する。また老朽管渠の更新についても，将来的に更新需要の増大が見込まれることから，財政収支との整合を図りながら計画的に取り組む必要がある。</t>
    <rPh sb="1" eb="3">
      <t>オスイ</t>
    </rPh>
    <rPh sb="3" eb="5">
      <t>ショリ</t>
    </rPh>
    <rPh sb="6" eb="7">
      <t>ア</t>
    </rPh>
    <rPh sb="11" eb="13">
      <t>ゲスイ</t>
    </rPh>
    <rPh sb="13" eb="14">
      <t>ドウ</t>
    </rPh>
    <rPh sb="14" eb="16">
      <t>シヨウ</t>
    </rPh>
    <rPh sb="16" eb="17">
      <t>リョウ</t>
    </rPh>
    <rPh sb="18" eb="19">
      <t>オモ</t>
    </rPh>
    <rPh sb="20" eb="22">
      <t>ウスイ</t>
    </rPh>
    <rPh sb="22" eb="24">
      <t>ショリ</t>
    </rPh>
    <rPh sb="25" eb="26">
      <t>ア</t>
    </rPh>
    <rPh sb="30" eb="32">
      <t>イッパン</t>
    </rPh>
    <rPh sb="32" eb="34">
      <t>カイケイ</t>
    </rPh>
    <rPh sb="37" eb="40">
      <t>フタンキン</t>
    </rPh>
    <rPh sb="42" eb="44">
      <t>ケイジョウ</t>
    </rPh>
    <rPh sb="44" eb="46">
      <t>シュウエキ</t>
    </rPh>
    <rPh sb="47" eb="49">
      <t>テキセツ</t>
    </rPh>
    <rPh sb="50" eb="52">
      <t>カクホ</t>
    </rPh>
    <rPh sb="54" eb="56">
      <t>イッポウ</t>
    </rPh>
    <rPh sb="57" eb="60">
      <t>コウリツテキ</t>
    </rPh>
    <rPh sb="61" eb="63">
      <t>イジ</t>
    </rPh>
    <rPh sb="63" eb="65">
      <t>カンリ</t>
    </rPh>
    <rPh sb="66" eb="68">
      <t>キギョウ</t>
    </rPh>
    <rPh sb="68" eb="69">
      <t>サイ</t>
    </rPh>
    <rPh sb="69" eb="71">
      <t>ザンダカ</t>
    </rPh>
    <rPh sb="72" eb="74">
      <t>シュクゲン</t>
    </rPh>
    <rPh sb="76" eb="78">
      <t>オスイ</t>
    </rPh>
    <rPh sb="79" eb="81">
      <t>ウスイ</t>
    </rPh>
    <rPh sb="82" eb="84">
      <t>ショリ</t>
    </rPh>
    <rPh sb="84" eb="86">
      <t>ヒヨウ</t>
    </rPh>
    <rPh sb="87" eb="89">
      <t>テイゲン</t>
    </rPh>
    <rPh sb="90" eb="91">
      <t>ハカ</t>
    </rPh>
    <rPh sb="96" eb="98">
      <t>コンゴ</t>
    </rPh>
    <rPh sb="99" eb="101">
      <t>ショリ</t>
    </rPh>
    <rPh sb="101" eb="102">
      <t>リョウ</t>
    </rPh>
    <rPh sb="103" eb="105">
      <t>ミア</t>
    </rPh>
    <rPh sb="107" eb="109">
      <t>シセツ</t>
    </rPh>
    <rPh sb="110" eb="113">
      <t>サイコウチク</t>
    </rPh>
    <rPh sb="118" eb="120">
      <t>ケイエイ</t>
    </rPh>
    <rPh sb="121" eb="124">
      <t>ケンゼンカ</t>
    </rPh>
    <rPh sb="125" eb="128">
      <t>コウリツカ</t>
    </rPh>
    <rPh sb="129" eb="131">
      <t>スイシン</t>
    </rPh>
    <rPh sb="136" eb="138">
      <t>ロウキュウ</t>
    </rPh>
    <rPh sb="138" eb="139">
      <t>カン</t>
    </rPh>
    <rPh sb="139" eb="140">
      <t>キョ</t>
    </rPh>
    <rPh sb="141" eb="143">
      <t>コウシン</t>
    </rPh>
    <rPh sb="149" eb="151">
      <t>ショウライ</t>
    </rPh>
    <rPh sb="151" eb="152">
      <t>テキ</t>
    </rPh>
    <rPh sb="153" eb="155">
      <t>コウシン</t>
    </rPh>
    <rPh sb="155" eb="157">
      <t>ジュヨウ</t>
    </rPh>
    <rPh sb="158" eb="160">
      <t>ゾウダイ</t>
    </rPh>
    <rPh sb="161" eb="163">
      <t>ミコ</t>
    </rPh>
    <rPh sb="171" eb="173">
      <t>ザイセイ</t>
    </rPh>
    <rPh sb="173" eb="175">
      <t>シュウシ</t>
    </rPh>
    <rPh sb="177" eb="179">
      <t>セイゴウ</t>
    </rPh>
    <rPh sb="180" eb="181">
      <t>ハカ</t>
    </rPh>
    <rPh sb="185" eb="188">
      <t>ケイカクテキ</t>
    </rPh>
    <rPh sb="189" eb="190">
      <t>ト</t>
    </rPh>
    <rPh sb="191" eb="192">
      <t>ク</t>
    </rPh>
    <rPh sb="193" eb="195">
      <t>ヒツヨウ</t>
    </rPh>
    <phoneticPr fontId="4"/>
  </si>
  <si>
    <t>　「①経常収支比率」及び「⑤経費回収率」は，経常費用の増加に伴い前年度比でやや低下したが，いずれも100％を超えるとともに類似団体平均値を上回っており，下水道使用料などの経常収益が伸び悩む中で，施設の効率的維持管理などにより経費削減を行ってきた結果と言える。
　また「⑥汚水処理原価」は経常費用の増加により，前年度比でやや悪化したが，依然として類似団体平均値を下回っている。
　一方「④企業債残高対事業規模比率」は年々低下傾向にあり，これは企業債残高の縮減に努め自己資本の充実を図ってきたことによるものと言える。
　以上のことから，本市の公共下水道事業は，自己資本が充実した財務状態の下で，処理に係る経費を下水道使用料で賄えていることに加え，将来の施設の老朽化や耐震化に向けた資金となる利益を生んでおり，健全な経営状況であると評価できる。</t>
    <rPh sb="3" eb="5">
      <t>ケイジョウ</t>
    </rPh>
    <rPh sb="5" eb="7">
      <t>シュウシ</t>
    </rPh>
    <rPh sb="7" eb="9">
      <t>ヒリツ</t>
    </rPh>
    <rPh sb="10" eb="11">
      <t>オヨ</t>
    </rPh>
    <rPh sb="14" eb="16">
      <t>ケイヒ</t>
    </rPh>
    <rPh sb="16" eb="18">
      <t>カイシュウ</t>
    </rPh>
    <rPh sb="18" eb="19">
      <t>リツ</t>
    </rPh>
    <rPh sb="22" eb="24">
      <t>ケイジョウ</t>
    </rPh>
    <rPh sb="24" eb="26">
      <t>ヒヨウ</t>
    </rPh>
    <rPh sb="27" eb="29">
      <t>ゾウカ</t>
    </rPh>
    <rPh sb="30" eb="31">
      <t>トモナ</t>
    </rPh>
    <rPh sb="32" eb="35">
      <t>ゼンネンド</t>
    </rPh>
    <rPh sb="35" eb="36">
      <t>ヒ</t>
    </rPh>
    <rPh sb="39" eb="41">
      <t>テイカ</t>
    </rPh>
    <rPh sb="54" eb="55">
      <t>コ</t>
    </rPh>
    <rPh sb="61" eb="63">
      <t>ルイジ</t>
    </rPh>
    <rPh sb="63" eb="65">
      <t>ダンタイ</t>
    </rPh>
    <rPh sb="65" eb="68">
      <t>ヘイキンチ</t>
    </rPh>
    <rPh sb="69" eb="71">
      <t>ウワマワ</t>
    </rPh>
    <rPh sb="112" eb="114">
      <t>ケイヒ</t>
    </rPh>
    <rPh sb="114" eb="116">
      <t>サクゲン</t>
    </rPh>
    <rPh sb="117" eb="118">
      <t>オコナ</t>
    </rPh>
    <rPh sb="122" eb="124">
      <t>ケッカ</t>
    </rPh>
    <rPh sb="125" eb="126">
      <t>イ</t>
    </rPh>
    <rPh sb="135" eb="137">
      <t>オスイ</t>
    </rPh>
    <rPh sb="137" eb="139">
      <t>ショリ</t>
    </rPh>
    <rPh sb="139" eb="141">
      <t>ゲンカ</t>
    </rPh>
    <rPh sb="143" eb="145">
      <t>ケイジョウ</t>
    </rPh>
    <rPh sb="145" eb="147">
      <t>ヒヨウ</t>
    </rPh>
    <rPh sb="148" eb="150">
      <t>ゾウカ</t>
    </rPh>
    <rPh sb="154" eb="157">
      <t>ゼンネンド</t>
    </rPh>
    <rPh sb="157" eb="158">
      <t>ヒ</t>
    </rPh>
    <rPh sb="161" eb="163">
      <t>アッカ</t>
    </rPh>
    <rPh sb="167" eb="169">
      <t>イゼン</t>
    </rPh>
    <rPh sb="172" eb="174">
      <t>ルイジ</t>
    </rPh>
    <rPh sb="174" eb="176">
      <t>ダンタイ</t>
    </rPh>
    <rPh sb="176" eb="179">
      <t>ヘイキンチ</t>
    </rPh>
    <rPh sb="180" eb="182">
      <t>シタマワ</t>
    </rPh>
    <rPh sb="189" eb="191">
      <t>イッポウ</t>
    </rPh>
    <rPh sb="193" eb="195">
      <t>キギョウ</t>
    </rPh>
    <rPh sb="195" eb="196">
      <t>サイ</t>
    </rPh>
    <rPh sb="196" eb="198">
      <t>ザンダカ</t>
    </rPh>
    <rPh sb="198" eb="199">
      <t>タイ</t>
    </rPh>
    <rPh sb="199" eb="201">
      <t>ジギョウ</t>
    </rPh>
    <rPh sb="201" eb="203">
      <t>キボ</t>
    </rPh>
    <rPh sb="203" eb="205">
      <t>ヒリツ</t>
    </rPh>
    <rPh sb="207" eb="209">
      <t>ネンネン</t>
    </rPh>
    <rPh sb="209" eb="211">
      <t>テイカ</t>
    </rPh>
    <rPh sb="211" eb="213">
      <t>ケイコウ</t>
    </rPh>
    <rPh sb="220" eb="222">
      <t>キギョウ</t>
    </rPh>
    <rPh sb="222" eb="223">
      <t>サイ</t>
    </rPh>
    <rPh sb="223" eb="225">
      <t>ザンダカ</t>
    </rPh>
    <rPh sb="226" eb="228">
      <t>シュクゲン</t>
    </rPh>
    <rPh sb="229" eb="230">
      <t>ツト</t>
    </rPh>
    <rPh sb="231" eb="233">
      <t>ジコ</t>
    </rPh>
    <rPh sb="233" eb="235">
      <t>シホン</t>
    </rPh>
    <rPh sb="236" eb="238">
      <t>ジュウジツ</t>
    </rPh>
    <rPh sb="239" eb="240">
      <t>ハカ</t>
    </rPh>
    <rPh sb="252" eb="253">
      <t>イ</t>
    </rPh>
    <rPh sb="258" eb="260">
      <t>イジョウ</t>
    </rPh>
    <rPh sb="266" eb="268">
      <t>ホンシ</t>
    </rPh>
    <rPh sb="269" eb="271">
      <t>コウキョウ</t>
    </rPh>
    <rPh sb="271" eb="274">
      <t>ゲスイドウ</t>
    </rPh>
    <rPh sb="274" eb="276">
      <t>ジギョウ</t>
    </rPh>
    <rPh sb="278" eb="280">
      <t>ジコ</t>
    </rPh>
    <rPh sb="280" eb="282">
      <t>シホン</t>
    </rPh>
    <rPh sb="283" eb="285">
      <t>ジュウジツ</t>
    </rPh>
    <rPh sb="287" eb="289">
      <t>ザイム</t>
    </rPh>
    <rPh sb="289" eb="291">
      <t>ジョウタイ</t>
    </rPh>
    <rPh sb="292" eb="293">
      <t>モト</t>
    </rPh>
    <rPh sb="295" eb="297">
      <t>ショリ</t>
    </rPh>
    <rPh sb="298" eb="299">
      <t>カカ</t>
    </rPh>
    <rPh sb="300" eb="302">
      <t>ケイヒ</t>
    </rPh>
    <rPh sb="303" eb="306">
      <t>ゲスイドウ</t>
    </rPh>
    <rPh sb="306" eb="309">
      <t>シヨウリョウ</t>
    </rPh>
    <rPh sb="310" eb="311">
      <t>マカナ</t>
    </rPh>
    <rPh sb="318" eb="319">
      <t>クワ</t>
    </rPh>
    <rPh sb="352" eb="354">
      <t>ケンゼン</t>
    </rPh>
    <rPh sb="355" eb="357">
      <t>ケイエイ</t>
    </rPh>
    <rPh sb="357" eb="359">
      <t>ジョウキョウ</t>
    </rPh>
    <rPh sb="363" eb="365">
      <t>ヒョウカ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</si>
</sst>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3"/>
      <color theme="1"/>
      <name val="ＭＳ ゴシック"/>
      <family val="3"/>
      <charset val="128"/>
    </font>
    <font>
      <sz val="1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0.01</c:v>
                </c:pt>
                <c:pt idx="1">
                  <c:v>0.01</c:v>
                </c:pt>
                <c:pt idx="2">
                  <c:v>0.01</c:v>
                </c:pt>
                <c:pt idx="3">
                  <c:v>0.03</c:v>
                </c:pt>
                <c:pt idx="4">
                  <c:v>0.05</c:v>
                </c:pt>
              </c:numCache>
            </c:numRef>
          </c:val>
        </c:ser>
        <c:dLbls>
          <c:showLegendKey val="0"/>
          <c:showVal val="0"/>
          <c:showCatName val="0"/>
          <c:showSerName val="0"/>
          <c:showPercent val="0"/>
          <c:showBubbleSize val="0"/>
        </c:dLbls>
        <c:gapWidth val="150"/>
        <c:axId val="147759968"/>
        <c:axId val="10742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147759968"/>
        <c:axId val="107427592"/>
      </c:lineChart>
      <c:dateAx>
        <c:axId val="147759968"/>
        <c:scaling>
          <c:orientation val="minMax"/>
        </c:scaling>
        <c:delete val="1"/>
        <c:axPos val="b"/>
        <c:numFmt formatCode="ge" sourceLinked="1"/>
        <c:majorTickMark val="none"/>
        <c:minorTickMark val="none"/>
        <c:tickLblPos val="none"/>
        <c:crossAx val="107427592"/>
        <c:crosses val="autoZero"/>
        <c:auto val="1"/>
        <c:lblOffset val="100"/>
        <c:baseTimeUnit val="years"/>
      </c:dateAx>
      <c:valAx>
        <c:axId val="10742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79.08</c:v>
                </c:pt>
                <c:pt idx="1">
                  <c:v>78.7</c:v>
                </c:pt>
                <c:pt idx="2">
                  <c:v>78.989999999999995</c:v>
                </c:pt>
                <c:pt idx="3">
                  <c:v>84.18</c:v>
                </c:pt>
                <c:pt idx="4">
                  <c:v>81.36</c:v>
                </c:pt>
              </c:numCache>
            </c:numRef>
          </c:val>
        </c:ser>
        <c:dLbls>
          <c:showLegendKey val="0"/>
          <c:showVal val="0"/>
          <c:showCatName val="0"/>
          <c:showSerName val="0"/>
          <c:showPercent val="0"/>
          <c:showBubbleSize val="0"/>
        </c:dLbls>
        <c:gapWidth val="150"/>
        <c:axId val="148198192"/>
        <c:axId val="14819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148198192"/>
        <c:axId val="148198584"/>
      </c:lineChart>
      <c:dateAx>
        <c:axId val="148198192"/>
        <c:scaling>
          <c:orientation val="minMax"/>
        </c:scaling>
        <c:delete val="1"/>
        <c:axPos val="b"/>
        <c:numFmt formatCode="ge" sourceLinked="1"/>
        <c:majorTickMark val="none"/>
        <c:minorTickMark val="none"/>
        <c:tickLblPos val="none"/>
        <c:crossAx val="148198584"/>
        <c:crosses val="autoZero"/>
        <c:auto val="1"/>
        <c:lblOffset val="100"/>
        <c:baseTimeUnit val="years"/>
      </c:dateAx>
      <c:valAx>
        <c:axId val="14819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9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92.98</c:v>
                </c:pt>
                <c:pt idx="1">
                  <c:v>93.45</c:v>
                </c:pt>
                <c:pt idx="2">
                  <c:v>93.74</c:v>
                </c:pt>
                <c:pt idx="3">
                  <c:v>94.54</c:v>
                </c:pt>
                <c:pt idx="4">
                  <c:v>96.06</c:v>
                </c:pt>
              </c:numCache>
            </c:numRef>
          </c:val>
        </c:ser>
        <c:dLbls>
          <c:showLegendKey val="0"/>
          <c:showVal val="0"/>
          <c:showCatName val="0"/>
          <c:showSerName val="0"/>
          <c:showPercent val="0"/>
          <c:showBubbleSize val="0"/>
        </c:dLbls>
        <c:gapWidth val="150"/>
        <c:axId val="148199760"/>
        <c:axId val="14820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148199760"/>
        <c:axId val="148200152"/>
      </c:lineChart>
      <c:dateAx>
        <c:axId val="148199760"/>
        <c:scaling>
          <c:orientation val="minMax"/>
        </c:scaling>
        <c:delete val="1"/>
        <c:axPos val="b"/>
        <c:numFmt formatCode="ge" sourceLinked="1"/>
        <c:majorTickMark val="none"/>
        <c:minorTickMark val="none"/>
        <c:tickLblPos val="none"/>
        <c:crossAx val="148200152"/>
        <c:crosses val="autoZero"/>
        <c:auto val="1"/>
        <c:lblOffset val="100"/>
        <c:baseTimeUnit val="years"/>
      </c:dateAx>
      <c:valAx>
        <c:axId val="14820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9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108.71</c:v>
                </c:pt>
                <c:pt idx="1">
                  <c:v>112.61</c:v>
                </c:pt>
                <c:pt idx="2">
                  <c:v>109.31</c:v>
                </c:pt>
                <c:pt idx="3">
                  <c:v>112.74</c:v>
                </c:pt>
                <c:pt idx="4">
                  <c:v>111.35</c:v>
                </c:pt>
              </c:numCache>
            </c:numRef>
          </c:val>
        </c:ser>
        <c:dLbls>
          <c:showLegendKey val="0"/>
          <c:showVal val="0"/>
          <c:showCatName val="0"/>
          <c:showSerName val="0"/>
          <c:showPercent val="0"/>
          <c:showBubbleSize val="0"/>
        </c:dLbls>
        <c:gapWidth val="150"/>
        <c:axId val="107421256"/>
        <c:axId val="14783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107421256"/>
        <c:axId val="147836656"/>
      </c:lineChart>
      <c:dateAx>
        <c:axId val="107421256"/>
        <c:scaling>
          <c:orientation val="minMax"/>
        </c:scaling>
        <c:delete val="1"/>
        <c:axPos val="b"/>
        <c:numFmt formatCode="ge" sourceLinked="1"/>
        <c:majorTickMark val="none"/>
        <c:minorTickMark val="none"/>
        <c:tickLblPos val="none"/>
        <c:crossAx val="147836656"/>
        <c:crosses val="autoZero"/>
        <c:auto val="1"/>
        <c:lblOffset val="100"/>
        <c:baseTimeUnit val="years"/>
      </c:dateAx>
      <c:valAx>
        <c:axId val="14783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2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18.82</c:v>
                </c:pt>
                <c:pt idx="1">
                  <c:v>20.23</c:v>
                </c:pt>
                <c:pt idx="2">
                  <c:v>21.74</c:v>
                </c:pt>
                <c:pt idx="3">
                  <c:v>36.42</c:v>
                </c:pt>
                <c:pt idx="4">
                  <c:v>38.33</c:v>
                </c:pt>
              </c:numCache>
            </c:numRef>
          </c:val>
        </c:ser>
        <c:dLbls>
          <c:showLegendKey val="0"/>
          <c:showVal val="0"/>
          <c:showCatName val="0"/>
          <c:showSerName val="0"/>
          <c:showPercent val="0"/>
          <c:showBubbleSize val="0"/>
        </c:dLbls>
        <c:gapWidth val="150"/>
        <c:axId val="147809448"/>
        <c:axId val="14785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147809448"/>
        <c:axId val="147859512"/>
      </c:lineChart>
      <c:dateAx>
        <c:axId val="147809448"/>
        <c:scaling>
          <c:orientation val="minMax"/>
        </c:scaling>
        <c:delete val="1"/>
        <c:axPos val="b"/>
        <c:numFmt formatCode="ge" sourceLinked="1"/>
        <c:majorTickMark val="none"/>
        <c:minorTickMark val="none"/>
        <c:tickLblPos val="none"/>
        <c:crossAx val="147859512"/>
        <c:crosses val="autoZero"/>
        <c:auto val="1"/>
        <c:lblOffset val="100"/>
        <c:baseTimeUnit val="years"/>
      </c:dateAx>
      <c:valAx>
        <c:axId val="14785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0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0.66</c:v>
                </c:pt>
                <c:pt idx="1">
                  <c:v>0.93</c:v>
                </c:pt>
                <c:pt idx="2">
                  <c:v>1.24</c:v>
                </c:pt>
                <c:pt idx="3">
                  <c:v>1.67</c:v>
                </c:pt>
                <c:pt idx="4">
                  <c:v>2.1800000000000002</c:v>
                </c:pt>
              </c:numCache>
            </c:numRef>
          </c:val>
        </c:ser>
        <c:dLbls>
          <c:showLegendKey val="0"/>
          <c:showVal val="0"/>
          <c:showCatName val="0"/>
          <c:showSerName val="0"/>
          <c:showPercent val="0"/>
          <c:showBubbleSize val="0"/>
        </c:dLbls>
        <c:gapWidth val="150"/>
        <c:axId val="147856304"/>
        <c:axId val="14789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147856304"/>
        <c:axId val="147897392"/>
      </c:lineChart>
      <c:dateAx>
        <c:axId val="147856304"/>
        <c:scaling>
          <c:orientation val="minMax"/>
        </c:scaling>
        <c:delete val="1"/>
        <c:axPos val="b"/>
        <c:numFmt formatCode="ge" sourceLinked="1"/>
        <c:majorTickMark val="none"/>
        <c:minorTickMark val="none"/>
        <c:tickLblPos val="none"/>
        <c:crossAx val="147897392"/>
        <c:crosses val="autoZero"/>
        <c:auto val="1"/>
        <c:lblOffset val="100"/>
        <c:baseTimeUnit val="years"/>
      </c:dateAx>
      <c:valAx>
        <c:axId val="14789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5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898568"/>
        <c:axId val="14789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147898568"/>
        <c:axId val="147898960"/>
      </c:lineChart>
      <c:dateAx>
        <c:axId val="147898568"/>
        <c:scaling>
          <c:orientation val="minMax"/>
        </c:scaling>
        <c:delete val="1"/>
        <c:axPos val="b"/>
        <c:numFmt formatCode="ge" sourceLinked="1"/>
        <c:majorTickMark val="none"/>
        <c:minorTickMark val="none"/>
        <c:tickLblPos val="none"/>
        <c:crossAx val="147898960"/>
        <c:crosses val="autoZero"/>
        <c:auto val="1"/>
        <c:lblOffset val="100"/>
        <c:baseTimeUnit val="years"/>
      </c:dateAx>
      <c:valAx>
        <c:axId val="14789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9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248.53</c:v>
                </c:pt>
                <c:pt idx="1">
                  <c:v>282.39999999999998</c:v>
                </c:pt>
                <c:pt idx="2">
                  <c:v>408.14</c:v>
                </c:pt>
                <c:pt idx="3">
                  <c:v>70.08</c:v>
                </c:pt>
                <c:pt idx="4">
                  <c:v>78.7</c:v>
                </c:pt>
              </c:numCache>
            </c:numRef>
          </c:val>
        </c:ser>
        <c:dLbls>
          <c:showLegendKey val="0"/>
          <c:showVal val="0"/>
          <c:showCatName val="0"/>
          <c:showSerName val="0"/>
          <c:showPercent val="0"/>
          <c:showBubbleSize val="0"/>
        </c:dLbls>
        <c:gapWidth val="150"/>
        <c:axId val="148323480"/>
        <c:axId val="1483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148323480"/>
        <c:axId val="148323872"/>
      </c:lineChart>
      <c:dateAx>
        <c:axId val="148323480"/>
        <c:scaling>
          <c:orientation val="minMax"/>
        </c:scaling>
        <c:delete val="1"/>
        <c:axPos val="b"/>
        <c:numFmt formatCode="ge" sourceLinked="1"/>
        <c:majorTickMark val="none"/>
        <c:minorTickMark val="none"/>
        <c:tickLblPos val="none"/>
        <c:crossAx val="148323872"/>
        <c:crosses val="autoZero"/>
        <c:auto val="1"/>
        <c:lblOffset val="100"/>
        <c:baseTimeUnit val="years"/>
      </c:dateAx>
      <c:valAx>
        <c:axId val="1483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2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395.2</c:v>
                </c:pt>
                <c:pt idx="1">
                  <c:v>326.47000000000003</c:v>
                </c:pt>
                <c:pt idx="2">
                  <c:v>353.62</c:v>
                </c:pt>
                <c:pt idx="3">
                  <c:v>307.19</c:v>
                </c:pt>
                <c:pt idx="4">
                  <c:v>310.94</c:v>
                </c:pt>
              </c:numCache>
            </c:numRef>
          </c:val>
        </c:ser>
        <c:dLbls>
          <c:showLegendKey val="0"/>
          <c:showVal val="0"/>
          <c:showCatName val="0"/>
          <c:showSerName val="0"/>
          <c:showPercent val="0"/>
          <c:showBubbleSize val="0"/>
        </c:dLbls>
        <c:gapWidth val="150"/>
        <c:axId val="147897000"/>
        <c:axId val="1478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147897000"/>
        <c:axId val="147896608"/>
      </c:lineChart>
      <c:dateAx>
        <c:axId val="147897000"/>
        <c:scaling>
          <c:orientation val="minMax"/>
        </c:scaling>
        <c:delete val="1"/>
        <c:axPos val="b"/>
        <c:numFmt formatCode="ge" sourceLinked="1"/>
        <c:majorTickMark val="none"/>
        <c:minorTickMark val="none"/>
        <c:tickLblPos val="none"/>
        <c:crossAx val="147896608"/>
        <c:crosses val="autoZero"/>
        <c:auto val="1"/>
        <c:lblOffset val="100"/>
        <c:baseTimeUnit val="years"/>
      </c:dateAx>
      <c:valAx>
        <c:axId val="1478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9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117.54</c:v>
                </c:pt>
                <c:pt idx="1">
                  <c:v>123.02</c:v>
                </c:pt>
                <c:pt idx="2">
                  <c:v>117.01</c:v>
                </c:pt>
                <c:pt idx="3">
                  <c:v>127.11</c:v>
                </c:pt>
                <c:pt idx="4">
                  <c:v>125.23</c:v>
                </c:pt>
              </c:numCache>
            </c:numRef>
          </c:val>
        </c:ser>
        <c:dLbls>
          <c:showLegendKey val="0"/>
          <c:showVal val="0"/>
          <c:showCatName val="0"/>
          <c:showSerName val="0"/>
          <c:showPercent val="0"/>
          <c:showBubbleSize val="0"/>
        </c:dLbls>
        <c:gapWidth val="150"/>
        <c:axId val="148323088"/>
        <c:axId val="1483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148323088"/>
        <c:axId val="148325440"/>
      </c:lineChart>
      <c:dateAx>
        <c:axId val="148323088"/>
        <c:scaling>
          <c:orientation val="minMax"/>
        </c:scaling>
        <c:delete val="1"/>
        <c:axPos val="b"/>
        <c:numFmt formatCode="ge" sourceLinked="1"/>
        <c:majorTickMark val="none"/>
        <c:minorTickMark val="none"/>
        <c:tickLblPos val="none"/>
        <c:crossAx val="148325440"/>
        <c:crosses val="autoZero"/>
        <c:auto val="1"/>
        <c:lblOffset val="100"/>
        <c:baseTimeUnit val="years"/>
      </c:dateAx>
      <c:valAx>
        <c:axId val="1483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2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128.63</c:v>
                </c:pt>
                <c:pt idx="1">
                  <c:v>122.94</c:v>
                </c:pt>
                <c:pt idx="2">
                  <c:v>129.13</c:v>
                </c:pt>
                <c:pt idx="3">
                  <c:v>119.11</c:v>
                </c:pt>
                <c:pt idx="4">
                  <c:v>120.82</c:v>
                </c:pt>
              </c:numCache>
            </c:numRef>
          </c:val>
        </c:ser>
        <c:dLbls>
          <c:showLegendKey val="0"/>
          <c:showVal val="0"/>
          <c:showCatName val="0"/>
          <c:showSerName val="0"/>
          <c:showPercent val="0"/>
          <c:showBubbleSize val="0"/>
        </c:dLbls>
        <c:gapWidth val="150"/>
        <c:axId val="148326616"/>
        <c:axId val="14583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148326616"/>
        <c:axId val="145831176"/>
      </c:lineChart>
      <c:dateAx>
        <c:axId val="148326616"/>
        <c:scaling>
          <c:orientation val="minMax"/>
        </c:scaling>
        <c:delete val="1"/>
        <c:axPos val="b"/>
        <c:numFmt formatCode="ge" sourceLinked="1"/>
        <c:majorTickMark val="none"/>
        <c:minorTickMark val="none"/>
        <c:tickLblPos val="none"/>
        <c:crossAx val="145831176"/>
        <c:crosses val="autoZero"/>
        <c:auto val="1"/>
        <c:lblOffset val="100"/>
        <c:baseTimeUnit val="years"/>
      </c:dateAx>
      <c:valAx>
        <c:axId val="14583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2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2" sqref="C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宇都宮市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521820</v>
      </c>
      <c r="AM8" s="64"/>
      <c r="AN8" s="64"/>
      <c r="AO8" s="64"/>
      <c r="AP8" s="64"/>
      <c r="AQ8" s="64"/>
      <c r="AR8" s="64"/>
      <c r="AS8" s="64"/>
      <c r="AT8" s="63">
        <f>データ!S6</f>
        <v>416.85</v>
      </c>
      <c r="AU8" s="63"/>
      <c r="AV8" s="63"/>
      <c r="AW8" s="63"/>
      <c r="AX8" s="63"/>
      <c r="AY8" s="63"/>
      <c r="AZ8" s="63"/>
      <c r="BA8" s="63"/>
      <c r="BB8" s="63">
        <f>データ!T6</f>
        <v>1251.82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64.19</v>
      </c>
      <c r="J10" s="63"/>
      <c r="K10" s="63"/>
      <c r="L10" s="63"/>
      <c r="M10" s="63"/>
      <c r="N10" s="63"/>
      <c r="O10" s="63"/>
      <c r="P10" s="63">
        <f>データ!O6</f>
        <v>77.17</v>
      </c>
      <c r="Q10" s="63"/>
      <c r="R10" s="63"/>
      <c r="S10" s="63"/>
      <c r="T10" s="63"/>
      <c r="U10" s="63"/>
      <c r="V10" s="63"/>
      <c r="W10" s="63">
        <f>データ!P6</f>
        <v>65.930000000000007</v>
      </c>
      <c r="X10" s="63"/>
      <c r="Y10" s="63"/>
      <c r="Z10" s="63"/>
      <c r="AA10" s="63"/>
      <c r="AB10" s="63"/>
      <c r="AC10" s="63"/>
      <c r="AD10" s="64">
        <f>データ!Q6</f>
        <v>2572</v>
      </c>
      <c r="AE10" s="64"/>
      <c r="AF10" s="64"/>
      <c r="AG10" s="64"/>
      <c r="AH10" s="64"/>
      <c r="AI10" s="64"/>
      <c r="AJ10" s="64"/>
      <c r="AK10" s="2"/>
      <c r="AL10" s="64">
        <f>データ!U6</f>
        <v>402125</v>
      </c>
      <c r="AM10" s="64"/>
      <c r="AN10" s="64"/>
      <c r="AO10" s="64"/>
      <c r="AP10" s="64"/>
      <c r="AQ10" s="64"/>
      <c r="AR10" s="64"/>
      <c r="AS10" s="64"/>
      <c r="AT10" s="63">
        <f>データ!V6</f>
        <v>78.95</v>
      </c>
      <c r="AU10" s="63"/>
      <c r="AV10" s="63"/>
      <c r="AW10" s="63"/>
      <c r="AX10" s="63"/>
      <c r="AY10" s="63"/>
      <c r="AZ10" s="63"/>
      <c r="BA10" s="63"/>
      <c r="BB10" s="63">
        <f>データ!W6</f>
        <v>5093.41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92011</v>
      </c>
      <c r="D6" s="31">
        <f t="shared" si="3"/>
        <v>46</v>
      </c>
      <c r="E6" s="31">
        <f t="shared" si="3"/>
        <v>17</v>
      </c>
      <c r="F6" s="31">
        <f t="shared" si="3"/>
        <v>1</v>
      </c>
      <c r="G6" s="31">
        <f t="shared" si="3"/>
        <v>0</v>
      </c>
      <c r="H6" s="31" t="str">
        <f t="shared" si="3"/>
        <v>栃木県　宇都宮市</v>
      </c>
      <c r="I6" s="31" t="str">
        <f t="shared" si="3"/>
        <v>法適用</v>
      </c>
      <c r="J6" s="31" t="str">
        <f t="shared" si="3"/>
        <v>下水道事業</v>
      </c>
      <c r="K6" s="31" t="str">
        <f t="shared" si="3"/>
        <v>公共下水道</v>
      </c>
      <c r="L6" s="31" t="str">
        <f t="shared" si="3"/>
        <v>Ac1</v>
      </c>
      <c r="M6" s="32" t="str">
        <f t="shared" si="3"/>
        <v>-</v>
      </c>
      <c r="N6" s="32">
        <f t="shared" si="3"/>
        <v>64.19</v>
      </c>
      <c r="O6" s="32">
        <f t="shared" si="3"/>
        <v>77.17</v>
      </c>
      <c r="P6" s="32">
        <f t="shared" si="3"/>
        <v>65.930000000000007</v>
      </c>
      <c r="Q6" s="32">
        <f t="shared" si="3"/>
        <v>2572</v>
      </c>
      <c r="R6" s="32">
        <f t="shared" si="3"/>
        <v>521820</v>
      </c>
      <c r="S6" s="32">
        <f t="shared" si="3"/>
        <v>416.85</v>
      </c>
      <c r="T6" s="32">
        <f t="shared" si="3"/>
        <v>1251.82</v>
      </c>
      <c r="U6" s="32">
        <f t="shared" si="3"/>
        <v>402125</v>
      </c>
      <c r="V6" s="32">
        <f t="shared" si="3"/>
        <v>78.95</v>
      </c>
      <c r="W6" s="32">
        <f t="shared" si="3"/>
        <v>5093.41</v>
      </c>
      <c r="X6" s="33">
        <f>IF(X7="",NA(),X7)</f>
        <v>108.71</v>
      </c>
      <c r="Y6" s="33">
        <f t="shared" ref="Y6:AG6" si="4">IF(Y7="",NA(),Y7)</f>
        <v>112.61</v>
      </c>
      <c r="Z6" s="33">
        <f t="shared" si="4"/>
        <v>109.31</v>
      </c>
      <c r="AA6" s="33">
        <f t="shared" si="4"/>
        <v>112.74</v>
      </c>
      <c r="AB6" s="33">
        <f t="shared" si="4"/>
        <v>111.35</v>
      </c>
      <c r="AC6" s="33">
        <f t="shared" si="4"/>
        <v>103.11</v>
      </c>
      <c r="AD6" s="33">
        <f t="shared" si="4"/>
        <v>102.74</v>
      </c>
      <c r="AE6" s="33">
        <f t="shared" si="4"/>
        <v>103.51</v>
      </c>
      <c r="AF6" s="33">
        <f t="shared" si="4"/>
        <v>105.47</v>
      </c>
      <c r="AG6" s="33">
        <f t="shared" si="4"/>
        <v>106.67</v>
      </c>
      <c r="AH6" s="32" t="str">
        <f>IF(AH7="","",IF(AH7="-","【-】","【"&amp;SUBSTITUTE(TEXT(AH7,"#,##0.00"),"-","△")&amp;"】"))</f>
        <v>【108.23】</v>
      </c>
      <c r="AI6" s="32">
        <f>IF(AI7="",NA(),AI7)</f>
        <v>0</v>
      </c>
      <c r="AJ6" s="32">
        <f t="shared" ref="AJ6:AR6" si="5">IF(AJ7="",NA(),AJ7)</f>
        <v>0</v>
      </c>
      <c r="AK6" s="32">
        <f t="shared" si="5"/>
        <v>0</v>
      </c>
      <c r="AL6" s="32">
        <f t="shared" si="5"/>
        <v>0</v>
      </c>
      <c r="AM6" s="32">
        <f t="shared" si="5"/>
        <v>0</v>
      </c>
      <c r="AN6" s="33">
        <f t="shared" si="5"/>
        <v>14.03</v>
      </c>
      <c r="AO6" s="33">
        <f t="shared" si="5"/>
        <v>15.05</v>
      </c>
      <c r="AP6" s="33">
        <f t="shared" si="5"/>
        <v>11.76</v>
      </c>
      <c r="AQ6" s="33">
        <f t="shared" si="5"/>
        <v>13.3</v>
      </c>
      <c r="AR6" s="33">
        <f t="shared" si="5"/>
        <v>12.51</v>
      </c>
      <c r="AS6" s="32" t="str">
        <f>IF(AS7="","",IF(AS7="-","【-】","【"&amp;SUBSTITUTE(TEXT(AS7,"#,##0.00"),"-","△")&amp;"】"))</f>
        <v>【4.45】</v>
      </c>
      <c r="AT6" s="33">
        <f>IF(AT7="",NA(),AT7)</f>
        <v>248.53</v>
      </c>
      <c r="AU6" s="33">
        <f t="shared" ref="AU6:BC6" si="6">IF(AU7="",NA(),AU7)</f>
        <v>282.39999999999998</v>
      </c>
      <c r="AV6" s="33">
        <f t="shared" si="6"/>
        <v>408.14</v>
      </c>
      <c r="AW6" s="33">
        <f t="shared" si="6"/>
        <v>70.08</v>
      </c>
      <c r="AX6" s="33">
        <f t="shared" si="6"/>
        <v>78.7</v>
      </c>
      <c r="AY6" s="33">
        <f t="shared" si="6"/>
        <v>191.62</v>
      </c>
      <c r="AZ6" s="33">
        <f t="shared" si="6"/>
        <v>184.15</v>
      </c>
      <c r="BA6" s="33">
        <f t="shared" si="6"/>
        <v>205.35</v>
      </c>
      <c r="BB6" s="33">
        <f t="shared" si="6"/>
        <v>52.63</v>
      </c>
      <c r="BC6" s="33">
        <f t="shared" si="6"/>
        <v>54.09</v>
      </c>
      <c r="BD6" s="32" t="str">
        <f>IF(BD7="","",IF(BD7="-","【-】","【"&amp;SUBSTITUTE(TEXT(BD7,"#,##0.00"),"-","△")&amp;"】"))</f>
        <v>【57.41】</v>
      </c>
      <c r="BE6" s="33">
        <f>IF(BE7="",NA(),BE7)</f>
        <v>395.2</v>
      </c>
      <c r="BF6" s="33">
        <f t="shared" ref="BF6:BN6" si="7">IF(BF7="",NA(),BF7)</f>
        <v>326.47000000000003</v>
      </c>
      <c r="BG6" s="33">
        <f t="shared" si="7"/>
        <v>353.62</v>
      </c>
      <c r="BH6" s="33">
        <f t="shared" si="7"/>
        <v>307.19</v>
      </c>
      <c r="BI6" s="33">
        <f t="shared" si="7"/>
        <v>310.94</v>
      </c>
      <c r="BJ6" s="33">
        <f t="shared" si="7"/>
        <v>959.1</v>
      </c>
      <c r="BK6" s="33">
        <f t="shared" si="7"/>
        <v>941.18</v>
      </c>
      <c r="BL6" s="33">
        <f t="shared" si="7"/>
        <v>893.45</v>
      </c>
      <c r="BM6" s="33">
        <f t="shared" si="7"/>
        <v>843.57</v>
      </c>
      <c r="BN6" s="33">
        <f t="shared" si="7"/>
        <v>845.86</v>
      </c>
      <c r="BO6" s="32" t="str">
        <f>IF(BO7="","",IF(BO7="-","【-】","【"&amp;SUBSTITUTE(TEXT(BO7,"#,##0.00"),"-","△")&amp;"】"))</f>
        <v>【763.62】</v>
      </c>
      <c r="BP6" s="33">
        <f>IF(BP7="",NA(),BP7)</f>
        <v>117.54</v>
      </c>
      <c r="BQ6" s="33">
        <f t="shared" ref="BQ6:BY6" si="8">IF(BQ7="",NA(),BQ7)</f>
        <v>123.02</v>
      </c>
      <c r="BR6" s="33">
        <f t="shared" si="8"/>
        <v>117.01</v>
      </c>
      <c r="BS6" s="33">
        <f t="shared" si="8"/>
        <v>127.11</v>
      </c>
      <c r="BT6" s="33">
        <f t="shared" si="8"/>
        <v>125.23</v>
      </c>
      <c r="BU6" s="33">
        <f t="shared" si="8"/>
        <v>93.53</v>
      </c>
      <c r="BV6" s="33">
        <f t="shared" si="8"/>
        <v>93.55</v>
      </c>
      <c r="BW6" s="33">
        <f t="shared" si="8"/>
        <v>95.24</v>
      </c>
      <c r="BX6" s="33">
        <f t="shared" si="8"/>
        <v>99.86</v>
      </c>
      <c r="BY6" s="33">
        <f t="shared" si="8"/>
        <v>101.88</v>
      </c>
      <c r="BZ6" s="32" t="str">
        <f>IF(BZ7="","",IF(BZ7="-","【-】","【"&amp;SUBSTITUTE(TEXT(BZ7,"#,##0.00"),"-","△")&amp;"】"))</f>
        <v>【98.53】</v>
      </c>
      <c r="CA6" s="33">
        <f>IF(CA7="",NA(),CA7)</f>
        <v>128.63</v>
      </c>
      <c r="CB6" s="33">
        <f t="shared" ref="CB6:CJ6" si="9">IF(CB7="",NA(),CB7)</f>
        <v>122.94</v>
      </c>
      <c r="CC6" s="33">
        <f t="shared" si="9"/>
        <v>129.13</v>
      </c>
      <c r="CD6" s="33">
        <f t="shared" si="9"/>
        <v>119.11</v>
      </c>
      <c r="CE6" s="33">
        <f t="shared" si="9"/>
        <v>120.82</v>
      </c>
      <c r="CF6" s="33">
        <f t="shared" si="9"/>
        <v>152.28</v>
      </c>
      <c r="CG6" s="33">
        <f t="shared" si="9"/>
        <v>153.24</v>
      </c>
      <c r="CH6" s="33">
        <f t="shared" si="9"/>
        <v>150.75</v>
      </c>
      <c r="CI6" s="33">
        <f t="shared" si="9"/>
        <v>147.29</v>
      </c>
      <c r="CJ6" s="33">
        <f t="shared" si="9"/>
        <v>143.15</v>
      </c>
      <c r="CK6" s="32" t="str">
        <f>IF(CK7="","",IF(CK7="-","【-】","【"&amp;SUBSTITUTE(TEXT(CK7,"#,##0.00"),"-","△")&amp;"】"))</f>
        <v>【139.70】</v>
      </c>
      <c r="CL6" s="33">
        <f>IF(CL7="",NA(),CL7)</f>
        <v>79.08</v>
      </c>
      <c r="CM6" s="33">
        <f t="shared" ref="CM6:CU6" si="10">IF(CM7="",NA(),CM7)</f>
        <v>78.7</v>
      </c>
      <c r="CN6" s="33">
        <f t="shared" si="10"/>
        <v>78.989999999999995</v>
      </c>
      <c r="CO6" s="33">
        <f t="shared" si="10"/>
        <v>84.18</v>
      </c>
      <c r="CP6" s="33">
        <f t="shared" si="10"/>
        <v>81.36</v>
      </c>
      <c r="CQ6" s="33">
        <f t="shared" si="10"/>
        <v>61.64</v>
      </c>
      <c r="CR6" s="33">
        <f t="shared" si="10"/>
        <v>61.73</v>
      </c>
      <c r="CS6" s="33">
        <f t="shared" si="10"/>
        <v>61.1</v>
      </c>
      <c r="CT6" s="33">
        <f t="shared" si="10"/>
        <v>61.03</v>
      </c>
      <c r="CU6" s="33">
        <f t="shared" si="10"/>
        <v>62.5</v>
      </c>
      <c r="CV6" s="32" t="str">
        <f>IF(CV7="","",IF(CV7="-","【-】","【"&amp;SUBSTITUTE(TEXT(CV7,"#,##0.00"),"-","△")&amp;"】"))</f>
        <v>【60.01】</v>
      </c>
      <c r="CW6" s="33">
        <f>IF(CW7="",NA(),CW7)</f>
        <v>92.98</v>
      </c>
      <c r="CX6" s="33">
        <f t="shared" ref="CX6:DF6" si="11">IF(CX7="",NA(),CX7)</f>
        <v>93.45</v>
      </c>
      <c r="CY6" s="33">
        <f t="shared" si="11"/>
        <v>93.74</v>
      </c>
      <c r="CZ6" s="33">
        <f t="shared" si="11"/>
        <v>94.54</v>
      </c>
      <c r="DA6" s="33">
        <f t="shared" si="11"/>
        <v>96.06</v>
      </c>
      <c r="DB6" s="33">
        <f t="shared" si="11"/>
        <v>93.1</v>
      </c>
      <c r="DC6" s="33">
        <f t="shared" si="11"/>
        <v>93.1</v>
      </c>
      <c r="DD6" s="33">
        <f t="shared" si="11"/>
        <v>93.47</v>
      </c>
      <c r="DE6" s="33">
        <f t="shared" si="11"/>
        <v>93.83</v>
      </c>
      <c r="DF6" s="33">
        <f t="shared" si="11"/>
        <v>93.88</v>
      </c>
      <c r="DG6" s="32" t="str">
        <f>IF(DG7="","",IF(DG7="-","【-】","【"&amp;SUBSTITUTE(TEXT(DG7,"#,##0.00"),"-","△")&amp;"】"))</f>
        <v>【94.73】</v>
      </c>
      <c r="DH6" s="33">
        <f>IF(DH7="",NA(),DH7)</f>
        <v>18.82</v>
      </c>
      <c r="DI6" s="33">
        <f t="shared" ref="DI6:DQ6" si="12">IF(DI7="",NA(),DI7)</f>
        <v>20.23</v>
      </c>
      <c r="DJ6" s="33">
        <f t="shared" si="12"/>
        <v>21.74</v>
      </c>
      <c r="DK6" s="33">
        <f t="shared" si="12"/>
        <v>36.42</v>
      </c>
      <c r="DL6" s="33">
        <f t="shared" si="12"/>
        <v>38.33</v>
      </c>
      <c r="DM6" s="33">
        <f t="shared" si="12"/>
        <v>14.17</v>
      </c>
      <c r="DN6" s="33">
        <f t="shared" si="12"/>
        <v>15.36</v>
      </c>
      <c r="DO6" s="33">
        <f t="shared" si="12"/>
        <v>16.57</v>
      </c>
      <c r="DP6" s="33">
        <f t="shared" si="12"/>
        <v>28.06</v>
      </c>
      <c r="DQ6" s="33">
        <f t="shared" si="12"/>
        <v>29.48</v>
      </c>
      <c r="DR6" s="32" t="str">
        <f>IF(DR7="","",IF(DR7="-","【-】","【"&amp;SUBSTITUTE(TEXT(DR7,"#,##0.00"),"-","△")&amp;"】"))</f>
        <v>【36.85】</v>
      </c>
      <c r="DS6" s="33">
        <f>IF(DS7="",NA(),DS7)</f>
        <v>0.66</v>
      </c>
      <c r="DT6" s="33">
        <f t="shared" ref="DT6:EB6" si="13">IF(DT7="",NA(),DT7)</f>
        <v>0.93</v>
      </c>
      <c r="DU6" s="33">
        <f t="shared" si="13"/>
        <v>1.24</v>
      </c>
      <c r="DV6" s="33">
        <f t="shared" si="13"/>
        <v>1.67</v>
      </c>
      <c r="DW6" s="33">
        <f t="shared" si="13"/>
        <v>2.1800000000000002</v>
      </c>
      <c r="DX6" s="33">
        <f t="shared" si="13"/>
        <v>2.36</v>
      </c>
      <c r="DY6" s="33">
        <f t="shared" si="13"/>
        <v>2.81</v>
      </c>
      <c r="DZ6" s="33">
        <f t="shared" si="13"/>
        <v>3.11</v>
      </c>
      <c r="EA6" s="33">
        <f t="shared" si="13"/>
        <v>3.32</v>
      </c>
      <c r="EB6" s="33">
        <f t="shared" si="13"/>
        <v>3.89</v>
      </c>
      <c r="EC6" s="32" t="str">
        <f>IF(EC7="","",IF(EC7="-","【-】","【"&amp;SUBSTITUTE(TEXT(EC7,"#,##0.00"),"-","△")&amp;"】"))</f>
        <v>【4.56】</v>
      </c>
      <c r="ED6" s="33">
        <f>IF(ED7="",NA(),ED7)</f>
        <v>0.01</v>
      </c>
      <c r="EE6" s="33">
        <f t="shared" ref="EE6:EM6" si="14">IF(EE7="",NA(),EE7)</f>
        <v>0.01</v>
      </c>
      <c r="EF6" s="33">
        <f t="shared" si="14"/>
        <v>0.01</v>
      </c>
      <c r="EG6" s="33">
        <f t="shared" si="14"/>
        <v>0.03</v>
      </c>
      <c r="EH6" s="33">
        <f t="shared" si="14"/>
        <v>0.05</v>
      </c>
      <c r="EI6" s="33">
        <f t="shared" si="14"/>
        <v>0.08</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92011</v>
      </c>
      <c r="D7" s="35">
        <v>46</v>
      </c>
      <c r="E7" s="35">
        <v>17</v>
      </c>
      <c r="F7" s="35">
        <v>1</v>
      </c>
      <c r="G7" s="35">
        <v>0</v>
      </c>
      <c r="H7" s="35" t="s">
        <v>96</v>
      </c>
      <c r="I7" s="35" t="s">
        <v>97</v>
      </c>
      <c r="J7" s="35" t="s">
        <v>98</v>
      </c>
      <c r="K7" s="35" t="s">
        <v>99</v>
      </c>
      <c r="L7" s="35" t="s">
        <v>100</v>
      </c>
      <c r="M7" s="36" t="s">
        <v>101</v>
      </c>
      <c r="N7" s="36">
        <v>64.19</v>
      </c>
      <c r="O7" s="36">
        <v>77.17</v>
      </c>
      <c r="P7" s="36">
        <v>65.930000000000007</v>
      </c>
      <c r="Q7" s="36">
        <v>2572</v>
      </c>
      <c r="R7" s="36">
        <v>521820</v>
      </c>
      <c r="S7" s="36">
        <v>416.85</v>
      </c>
      <c r="T7" s="36">
        <v>1251.82</v>
      </c>
      <c r="U7" s="36">
        <v>402125</v>
      </c>
      <c r="V7" s="36">
        <v>78.95</v>
      </c>
      <c r="W7" s="36">
        <v>5093.41</v>
      </c>
      <c r="X7" s="36">
        <v>108.71</v>
      </c>
      <c r="Y7" s="36">
        <v>112.61</v>
      </c>
      <c r="Z7" s="36">
        <v>109.31</v>
      </c>
      <c r="AA7" s="36">
        <v>112.74</v>
      </c>
      <c r="AB7" s="36">
        <v>111.35</v>
      </c>
      <c r="AC7" s="36">
        <v>103.11</v>
      </c>
      <c r="AD7" s="36">
        <v>102.74</v>
      </c>
      <c r="AE7" s="36">
        <v>103.51</v>
      </c>
      <c r="AF7" s="36">
        <v>105.47</v>
      </c>
      <c r="AG7" s="36">
        <v>106.67</v>
      </c>
      <c r="AH7" s="36">
        <v>108.23</v>
      </c>
      <c r="AI7" s="36">
        <v>0</v>
      </c>
      <c r="AJ7" s="36">
        <v>0</v>
      </c>
      <c r="AK7" s="36">
        <v>0</v>
      </c>
      <c r="AL7" s="36">
        <v>0</v>
      </c>
      <c r="AM7" s="36">
        <v>0</v>
      </c>
      <c r="AN7" s="36">
        <v>14.03</v>
      </c>
      <c r="AO7" s="36">
        <v>15.05</v>
      </c>
      <c r="AP7" s="36">
        <v>11.76</v>
      </c>
      <c r="AQ7" s="36">
        <v>13.3</v>
      </c>
      <c r="AR7" s="36">
        <v>12.51</v>
      </c>
      <c r="AS7" s="36">
        <v>4.45</v>
      </c>
      <c r="AT7" s="36">
        <v>248.53</v>
      </c>
      <c r="AU7" s="36">
        <v>282.39999999999998</v>
      </c>
      <c r="AV7" s="36">
        <v>408.14</v>
      </c>
      <c r="AW7" s="36">
        <v>70.08</v>
      </c>
      <c r="AX7" s="36">
        <v>78.7</v>
      </c>
      <c r="AY7" s="36">
        <v>191.62</v>
      </c>
      <c r="AZ7" s="36">
        <v>184.15</v>
      </c>
      <c r="BA7" s="36">
        <v>205.35</v>
      </c>
      <c r="BB7" s="36">
        <v>52.63</v>
      </c>
      <c r="BC7" s="36">
        <v>54.09</v>
      </c>
      <c r="BD7" s="36">
        <v>57.41</v>
      </c>
      <c r="BE7" s="36">
        <v>395.2</v>
      </c>
      <c r="BF7" s="36">
        <v>326.47000000000003</v>
      </c>
      <c r="BG7" s="36">
        <v>353.62</v>
      </c>
      <c r="BH7" s="36">
        <v>307.19</v>
      </c>
      <c r="BI7" s="36">
        <v>310.94</v>
      </c>
      <c r="BJ7" s="36">
        <v>959.1</v>
      </c>
      <c r="BK7" s="36">
        <v>941.18</v>
      </c>
      <c r="BL7" s="36">
        <v>893.45</v>
      </c>
      <c r="BM7" s="36">
        <v>843.57</v>
      </c>
      <c r="BN7" s="36">
        <v>845.86</v>
      </c>
      <c r="BO7" s="36">
        <v>763.62</v>
      </c>
      <c r="BP7" s="36">
        <v>117.54</v>
      </c>
      <c r="BQ7" s="36">
        <v>123.02</v>
      </c>
      <c r="BR7" s="36">
        <v>117.01</v>
      </c>
      <c r="BS7" s="36">
        <v>127.11</v>
      </c>
      <c r="BT7" s="36">
        <v>125.23</v>
      </c>
      <c r="BU7" s="36">
        <v>93.53</v>
      </c>
      <c r="BV7" s="36">
        <v>93.55</v>
      </c>
      <c r="BW7" s="36">
        <v>95.24</v>
      </c>
      <c r="BX7" s="36">
        <v>99.86</v>
      </c>
      <c r="BY7" s="36">
        <v>101.88</v>
      </c>
      <c r="BZ7" s="36">
        <v>98.53</v>
      </c>
      <c r="CA7" s="36">
        <v>128.63</v>
      </c>
      <c r="CB7" s="36">
        <v>122.94</v>
      </c>
      <c r="CC7" s="36">
        <v>129.13</v>
      </c>
      <c r="CD7" s="36">
        <v>119.11</v>
      </c>
      <c r="CE7" s="36">
        <v>120.82</v>
      </c>
      <c r="CF7" s="36">
        <v>152.28</v>
      </c>
      <c r="CG7" s="36">
        <v>153.24</v>
      </c>
      <c r="CH7" s="36">
        <v>150.75</v>
      </c>
      <c r="CI7" s="36">
        <v>147.29</v>
      </c>
      <c r="CJ7" s="36">
        <v>143.15</v>
      </c>
      <c r="CK7" s="36">
        <v>139.69999999999999</v>
      </c>
      <c r="CL7" s="36">
        <v>79.08</v>
      </c>
      <c r="CM7" s="36">
        <v>78.7</v>
      </c>
      <c r="CN7" s="36">
        <v>78.989999999999995</v>
      </c>
      <c r="CO7" s="36">
        <v>84.18</v>
      </c>
      <c r="CP7" s="36">
        <v>81.36</v>
      </c>
      <c r="CQ7" s="36">
        <v>61.64</v>
      </c>
      <c r="CR7" s="36">
        <v>61.73</v>
      </c>
      <c r="CS7" s="36">
        <v>61.1</v>
      </c>
      <c r="CT7" s="36">
        <v>61.03</v>
      </c>
      <c r="CU7" s="36">
        <v>62.5</v>
      </c>
      <c r="CV7" s="36">
        <v>60.01</v>
      </c>
      <c r="CW7" s="36">
        <v>92.98</v>
      </c>
      <c r="CX7" s="36">
        <v>93.45</v>
      </c>
      <c r="CY7" s="36">
        <v>93.74</v>
      </c>
      <c r="CZ7" s="36">
        <v>94.54</v>
      </c>
      <c r="DA7" s="36">
        <v>96.06</v>
      </c>
      <c r="DB7" s="36">
        <v>93.1</v>
      </c>
      <c r="DC7" s="36">
        <v>93.1</v>
      </c>
      <c r="DD7" s="36">
        <v>93.47</v>
      </c>
      <c r="DE7" s="36">
        <v>93.83</v>
      </c>
      <c r="DF7" s="36">
        <v>93.88</v>
      </c>
      <c r="DG7" s="36">
        <v>94.73</v>
      </c>
      <c r="DH7" s="36">
        <v>18.82</v>
      </c>
      <c r="DI7" s="36">
        <v>20.23</v>
      </c>
      <c r="DJ7" s="36">
        <v>21.74</v>
      </c>
      <c r="DK7" s="36">
        <v>36.42</v>
      </c>
      <c r="DL7" s="36">
        <v>38.33</v>
      </c>
      <c r="DM7" s="36">
        <v>14.17</v>
      </c>
      <c r="DN7" s="36">
        <v>15.36</v>
      </c>
      <c r="DO7" s="36">
        <v>16.57</v>
      </c>
      <c r="DP7" s="36">
        <v>28.06</v>
      </c>
      <c r="DQ7" s="36">
        <v>29.48</v>
      </c>
      <c r="DR7" s="36">
        <v>36.85</v>
      </c>
      <c r="DS7" s="36">
        <v>0.66</v>
      </c>
      <c r="DT7" s="36">
        <v>0.93</v>
      </c>
      <c r="DU7" s="36">
        <v>1.24</v>
      </c>
      <c r="DV7" s="36">
        <v>1.67</v>
      </c>
      <c r="DW7" s="36">
        <v>2.1800000000000002</v>
      </c>
      <c r="DX7" s="36">
        <v>2.36</v>
      </c>
      <c r="DY7" s="36">
        <v>2.81</v>
      </c>
      <c r="DZ7" s="36">
        <v>3.11</v>
      </c>
      <c r="EA7" s="36">
        <v>3.32</v>
      </c>
      <c r="EB7" s="36">
        <v>3.89</v>
      </c>
      <c r="EC7" s="36">
        <v>4.5599999999999996</v>
      </c>
      <c r="ED7" s="36">
        <v>0.01</v>
      </c>
      <c r="EE7" s="36">
        <v>0.01</v>
      </c>
      <c r="EF7" s="36">
        <v>0.01</v>
      </c>
      <c r="EG7" s="36">
        <v>0.03</v>
      </c>
      <c r="EH7" s="36">
        <v>0.05</v>
      </c>
      <c r="EI7" s="36">
        <v>0.08</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2017-02-13T04:08:58Z</cp:lastPrinted>
  <dcterms:created xsi:type="dcterms:W3CDTF">2017-02-08T02:34:33Z</dcterms:created>
  <dcterms:modified xsi:type="dcterms:W3CDTF">2017-02-23T06:39:53Z</dcterms:modified>
  <cp:category/>
</cp:coreProperties>
</file>