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rdGEymHOCU6uOBQVMpUoKiaskTRLaVb+48NFgKgzJoQx6lOa61Sf2HPs9EUxjYUAdGG9jiMrylCOPAnAUPQvmQ==" workbookSaltValue="oEwgNgzSDhm7YVjqdRCN1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<sst xmlns="http://schemas.openxmlformats.org/spreadsheetml/2006/main" count="235" uniqueCount="123">
  <si>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</si>
  <si>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</si>
  <si>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</si>
  <si>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</si>
  <si>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</si>
  <si>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</si>
  <si>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</si>
  <si>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</si>
  <si>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</si>
  <si>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</si>
  <si>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</si>
  <si>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</si>
  <si>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</si>
  <si>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</si>
  <si>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</si>
  <si>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</si>
  <si>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</si>
  <si>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</si>
  <si>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</si>
  <si>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</si>
  <si>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</si>
  <si>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</si>
  <si>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</si>
  <si>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</si>
  <si>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</si>
  <si>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</si>
  <si>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</si>
  <si>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</si>
  <si>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</si>
  <si>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</si>
  <si>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</si>
  <si>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</si>
  <si>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</si>
  <si>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</si>
  <si>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</si>
  <si>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</si>
  <si>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</si>
  <si>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</si>
  <si>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</si>
  <si>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</si>
  <si>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</si>
  <si>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</si>
  <si>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</si>
  <si>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</si>
  <si>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</si>
  <si>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</si>
  <si>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</si>
  <si>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</si>
  <si>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</si>
  <si>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</si>
  <si>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</si>
  <si>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</si>
  <si>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</si>
  <si>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</si>
  <si>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</si>
  <si>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</si>
  <si>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</si>
  <si>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</si>
  <si>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</si>
  <si>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</si>
  <si>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</si>
  <si>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</si>
  <si>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</si>
  <si>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</si>
  <si>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</si>
  <si>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</si>
  <si>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</si>
  <si>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</si>
  <si>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</si>
  <si>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</si>
  <si>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</si>
  <si>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</si>
  <si>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</si>
  <si>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</si>
  <si>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</si>
  <si>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</si>
  <si>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</si>
  <si>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</si>
  <si>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</si>
  <si>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</si>
  <si>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</si>
  <si>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</si>
  <si>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</si>
  <si>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</si>
  <si>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</si>
  <si>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</si>
  <si>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</si>
  <si>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</si>
  <si>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</si>
  <si>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</si>
  <si>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</si>
  <si>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</si>
  <si>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</si>
  <si>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</si>
  <si>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</si>
  <si>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</si>
  <si>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</si>
  <si>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</si>
  <si>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</si>
  <si>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</si>
  <si>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</si>
  <si>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</si>
  <si>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</si>
  <si>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</si>
  <si>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</si>
  <si>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</si>
  <si>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</si>
  <si>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</si>
  <si>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</si>
  <si>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</si>
  <si>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</si>
  <si>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</si>
  <si>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</si>
  <si>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</si>
  <si>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</si>
  <si>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</si>
  <si>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</si>
  <si>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</si>
  <si>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</si>
  <si>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</si>
  <si>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「①経常収支比率」及び「⑤経費回収率」は，前年度比でやや増加し，いずれも100％を超えるとともに類似団体平均値を上回っている。</t>
    </r>
    <r>
      <rPr>
        <sz val="11"/>
        <rFont val="ＭＳ ゴシック"/>
        <family val="3"/>
        <charset val="128"/>
      </rPr>
      <t xml:space="preserve">これは，下水道使用料などの経常収益が伸び悩む中で，施設の効率的維持管理などにより経費抑制を行ってきた結果と言える。
　また「⑥汚水処理原価」は経常費用の減少に伴いやや減少し，類似団体の平均値を下回っている。
</t>
    </r>
    <r>
      <rPr>
        <sz val="11"/>
        <color theme="1"/>
        <rFont val="ＭＳ ゴシック"/>
        <family val="3"/>
        <charset val="128"/>
      </rPr>
      <t>　「④企業債残高対事業規模比率」は年々低下傾向にあり，これは企業債残高の縮減に努め自己資本の充実を図ってきたことによるものと言える。
　以上のことから，本市の公共下水道事業は，自己資本が充実した財務状態の下で，処理に係る経費を下水道使用料で賄えていることに加え，将来の施設の老朽化や耐震化に向けた資金となる利益を生んでおり，健全な経営状況であると評価できる。</t>
    </r>
    <rPh sb="29" eb="31">
      <t>ゾウカ</t>
    </rPh>
    <rPh sb="127" eb="129">
      <t>オスイ</t>
    </rPh>
    <rPh sb="129" eb="131">
      <t>ショリ</t>
    </rPh>
    <rPh sb="131" eb="133">
      <t>ゲンカ</t>
    </rPh>
    <rPh sb="135" eb="137">
      <t>ケイジョウ</t>
    </rPh>
    <rPh sb="137" eb="139">
      <t>ヒヨウ</t>
    </rPh>
    <rPh sb="140" eb="142">
      <t>ゲンショウ</t>
    </rPh>
    <rPh sb="143" eb="144">
      <t>トモナ</t>
    </rPh>
    <rPh sb="147" eb="149">
      <t>ゲンショウ</t>
    </rPh>
    <rPh sb="151" eb="153">
      <t>ルイジ</t>
    </rPh>
    <rPh sb="153" eb="155">
      <t>ダンタイ</t>
    </rPh>
    <rPh sb="156" eb="159">
      <t>ヘイキンチ</t>
    </rPh>
    <rPh sb="160" eb="162">
      <t>シタマワ</t>
    </rPh>
    <phoneticPr fontId="4"/>
  </si>
  <si>
    <t>　汚水処理に充てられる下水道使用料や主に雨水処理に充てられる一般会計からの負担金など経常収益を適切に確保する一方，効率的な維持管理や企業債残高の縮減など汚水・雨水の処理費用の低減に努めるとともに，今後の処理水量に見合った将来的な施設の再構築などにより経営の健全化・効率化を推進する。また法定耐用年数を超過した管渠の更新についても，将来的に更新需要の増大が見込まれることから，財政収支との整合を図りながら計画的に取り組む必要がある。</t>
    <rPh sb="90" eb="91">
      <t>ツト</t>
    </rPh>
    <phoneticPr fontId="4"/>
  </si>
  <si>
    <t>　「②管渠老朽化率」は前年度比でほぼ横ばいとなっており，類似団体平均値を下回っている。比較的，法定耐用年数を超過した管渠の割合は低いと言える。
　一方「③管渠改善率」は計画的な老朽管渠更新，修繕を行っているが，今年度は，浸入水対策等の修繕工事を実施した管渠延長が減少したため，減少した。
　今後も，アセットマネジメントにより，下水道施設改築更新計画を策定し，計画的に老朽化対策を実施していく。</t>
    <rPh sb="11" eb="15">
      <t>ゼンネンドヒ</t>
    </rPh>
    <rPh sb="18" eb="19">
      <t>ヨコ</t>
    </rPh>
    <rPh sb="73" eb="75">
      <t>イッポウ</t>
    </rPh>
    <rPh sb="111" eb="112">
      <t>ハイ</t>
    </rPh>
    <rPh sb="115" eb="116">
      <t>トウ</t>
    </rPh>
    <rPh sb="117" eb="119">
      <t>シュウゼン</t>
    </rPh>
    <rPh sb="119" eb="121">
      <t>コウジ</t>
    </rPh>
    <rPh sb="122" eb="124">
      <t>ジッシ</t>
    </rPh>
    <rPh sb="126" eb="128">
      <t>カンキョ</t>
    </rPh>
    <rPh sb="128" eb="130">
      <t>エンチョウ</t>
    </rPh>
    <rPh sb="131" eb="133">
      <t>ゲンショウ</t>
    </rPh>
    <rPh sb="138" eb="1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</si>
</sst>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0.03</c:v>
                </c:pt>
                <c:pt idx="2">
                  <c:v>0.05</c:v>
                </c:pt>
                <c:pt idx="3">
                  <c:v>0.62</c:v>
                </c:pt>
                <c:pt idx="4">
                  <c:v>0.33</c:v>
                </c:pt>
              </c:numCache>
            </c:numRef>
          </c:val>
          <c:extLst xmlns:c16r2="http://schemas.microsoft.com/office/drawing/2015/06/chart">
            <c:ext xmlns:c16="http://schemas.microsoft.com/office/drawing/2014/chart" uri="{C3380CC4-5D6E-409C-BE32-E72D297353CC}">
              <c16:uniqueId val="{00000000-97AB-4C96-AE06-36FD245D2400}"/>
            </c:ext>
          </c:extLst>
        </c:ser>
        <c:dLbls>
          <c:showLegendKey val="0"/>
          <c:showVal val="0"/>
          <c:showCatName val="0"/>
          <c:showSerName val="0"/>
          <c:showPercent val="0"/>
          <c:showBubbleSize val="0"/>
        </c:dLbls>
        <c:gapWidth val="150"/>
        <c:axId val="184641544"/>
        <c:axId val="18464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97AB-4C96-AE06-36FD245D2400}"/>
            </c:ext>
          </c:extLst>
        </c:ser>
        <c:dLbls>
          <c:showLegendKey val="0"/>
          <c:showVal val="0"/>
          <c:showCatName val="0"/>
          <c:showSerName val="0"/>
          <c:showPercent val="0"/>
          <c:showBubbleSize val="0"/>
        </c:dLbls>
        <c:marker val="1"/>
        <c:smooth val="0"/>
        <c:axId val="184641544"/>
        <c:axId val="184641936"/>
      </c:lineChart>
      <c:dateAx>
        <c:axId val="184641544"/>
        <c:scaling>
          <c:orientation val="minMax"/>
        </c:scaling>
        <c:delete val="1"/>
        <c:axPos val="b"/>
        <c:numFmt formatCode="ge" sourceLinked="1"/>
        <c:majorTickMark val="none"/>
        <c:minorTickMark val="none"/>
        <c:tickLblPos val="none"/>
        <c:crossAx val="184641936"/>
        <c:crosses val="autoZero"/>
        <c:auto val="1"/>
        <c:lblOffset val="100"/>
        <c:baseTimeUnit val="years"/>
      </c:dateAx>
      <c:valAx>
        <c:axId val="1846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78.989999999999995</c:v>
                </c:pt>
                <c:pt idx="1">
                  <c:v>84.18</c:v>
                </c:pt>
                <c:pt idx="2">
                  <c:v>81.36</c:v>
                </c:pt>
                <c:pt idx="3">
                  <c:v>85.13</c:v>
                </c:pt>
                <c:pt idx="4">
                  <c:v>79.39</c:v>
                </c:pt>
              </c:numCache>
            </c:numRef>
          </c:val>
          <c:extLst xmlns:c16r2="http://schemas.microsoft.com/office/drawing/2015/06/chart">
            <c:ext xmlns:c16="http://schemas.microsoft.com/office/drawing/2014/chart" uri="{C3380CC4-5D6E-409C-BE32-E72D297353CC}">
              <c16:uniqueId val="{00000000-31EF-4B54-B9F0-C8901B00F844}"/>
            </c:ext>
          </c:extLst>
        </c:ser>
        <c:dLbls>
          <c:showLegendKey val="0"/>
          <c:showVal val="0"/>
          <c:showCatName val="0"/>
          <c:showSerName val="0"/>
          <c:showPercent val="0"/>
          <c:showBubbleSize val="0"/>
        </c:dLbls>
        <c:gapWidth val="150"/>
        <c:axId val="188011608"/>
        <c:axId val="1880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31EF-4B54-B9F0-C8901B00F844}"/>
            </c:ext>
          </c:extLst>
        </c:ser>
        <c:dLbls>
          <c:showLegendKey val="0"/>
          <c:showVal val="0"/>
          <c:showCatName val="0"/>
          <c:showSerName val="0"/>
          <c:showPercent val="0"/>
          <c:showBubbleSize val="0"/>
        </c:dLbls>
        <c:marker val="1"/>
        <c:smooth val="0"/>
        <c:axId val="188011608"/>
        <c:axId val="188012000"/>
      </c:lineChart>
      <c:dateAx>
        <c:axId val="188011608"/>
        <c:scaling>
          <c:orientation val="minMax"/>
        </c:scaling>
        <c:delete val="1"/>
        <c:axPos val="b"/>
        <c:numFmt formatCode="ge" sourceLinked="1"/>
        <c:majorTickMark val="none"/>
        <c:minorTickMark val="none"/>
        <c:tickLblPos val="none"/>
        <c:crossAx val="188012000"/>
        <c:crosses val="autoZero"/>
        <c:auto val="1"/>
        <c:lblOffset val="100"/>
        <c:baseTimeUnit val="years"/>
      </c:dateAx>
      <c:valAx>
        <c:axId val="1880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93.74</c:v>
                </c:pt>
                <c:pt idx="1">
                  <c:v>94.54</c:v>
                </c:pt>
                <c:pt idx="2">
                  <c:v>96.06</c:v>
                </c:pt>
                <c:pt idx="3">
                  <c:v>95.94</c:v>
                </c:pt>
                <c:pt idx="4">
                  <c:v>95.94</c:v>
                </c:pt>
              </c:numCache>
            </c:numRef>
          </c:val>
          <c:extLst xmlns:c16r2="http://schemas.microsoft.com/office/drawing/2015/06/chart">
            <c:ext xmlns:c16="http://schemas.microsoft.com/office/drawing/2014/chart" uri="{C3380CC4-5D6E-409C-BE32-E72D297353CC}">
              <c16:uniqueId val="{00000000-7F36-42BB-A465-EF4D34B0AACB}"/>
            </c:ext>
          </c:extLst>
        </c:ser>
        <c:dLbls>
          <c:showLegendKey val="0"/>
          <c:showVal val="0"/>
          <c:showCatName val="0"/>
          <c:showSerName val="0"/>
          <c:showPercent val="0"/>
          <c:showBubbleSize val="0"/>
        </c:dLbls>
        <c:gapWidth val="150"/>
        <c:axId val="188013176"/>
        <c:axId val="1880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7F36-42BB-A465-EF4D34B0AACB}"/>
            </c:ext>
          </c:extLst>
        </c:ser>
        <c:dLbls>
          <c:showLegendKey val="0"/>
          <c:showVal val="0"/>
          <c:showCatName val="0"/>
          <c:showSerName val="0"/>
          <c:showPercent val="0"/>
          <c:showBubbleSize val="0"/>
        </c:dLbls>
        <c:marker val="1"/>
        <c:smooth val="0"/>
        <c:axId val="188013176"/>
        <c:axId val="188013568"/>
      </c:lineChart>
      <c:dateAx>
        <c:axId val="188013176"/>
        <c:scaling>
          <c:orientation val="minMax"/>
        </c:scaling>
        <c:delete val="1"/>
        <c:axPos val="b"/>
        <c:numFmt formatCode="ge" sourceLinked="1"/>
        <c:majorTickMark val="none"/>
        <c:minorTickMark val="none"/>
        <c:tickLblPos val="none"/>
        <c:crossAx val="188013568"/>
        <c:crosses val="autoZero"/>
        <c:auto val="1"/>
        <c:lblOffset val="100"/>
        <c:baseTimeUnit val="years"/>
      </c:dateAx>
      <c:valAx>
        <c:axId val="1880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109.31</c:v>
                </c:pt>
                <c:pt idx="1">
                  <c:v>112.74</c:v>
                </c:pt>
                <c:pt idx="2">
                  <c:v>111.35</c:v>
                </c:pt>
                <c:pt idx="3">
                  <c:v>110.88</c:v>
                </c:pt>
                <c:pt idx="4">
                  <c:v>111.85</c:v>
                </c:pt>
              </c:numCache>
            </c:numRef>
          </c:val>
          <c:extLst xmlns:c16r2="http://schemas.microsoft.com/office/drawing/2015/06/chart">
            <c:ext xmlns:c16="http://schemas.microsoft.com/office/drawing/2014/chart" uri="{C3380CC4-5D6E-409C-BE32-E72D297353CC}">
              <c16:uniqueId val="{00000000-82A9-4A04-B449-B8782614B81D}"/>
            </c:ext>
          </c:extLst>
        </c:ser>
        <c:dLbls>
          <c:showLegendKey val="0"/>
          <c:showVal val="0"/>
          <c:showCatName val="0"/>
          <c:showSerName val="0"/>
          <c:showPercent val="0"/>
          <c:showBubbleSize val="0"/>
        </c:dLbls>
        <c:gapWidth val="150"/>
        <c:axId val="184643504"/>
        <c:axId val="18464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82A9-4A04-B449-B8782614B81D}"/>
            </c:ext>
          </c:extLst>
        </c:ser>
        <c:dLbls>
          <c:showLegendKey val="0"/>
          <c:showVal val="0"/>
          <c:showCatName val="0"/>
          <c:showSerName val="0"/>
          <c:showPercent val="0"/>
          <c:showBubbleSize val="0"/>
        </c:dLbls>
        <c:marker val="1"/>
        <c:smooth val="0"/>
        <c:axId val="184643504"/>
        <c:axId val="184643896"/>
      </c:lineChart>
      <c:dateAx>
        <c:axId val="184643504"/>
        <c:scaling>
          <c:orientation val="minMax"/>
        </c:scaling>
        <c:delete val="1"/>
        <c:axPos val="b"/>
        <c:numFmt formatCode="ge" sourceLinked="1"/>
        <c:majorTickMark val="none"/>
        <c:minorTickMark val="none"/>
        <c:tickLblPos val="none"/>
        <c:crossAx val="184643896"/>
        <c:crosses val="autoZero"/>
        <c:auto val="1"/>
        <c:lblOffset val="100"/>
        <c:baseTimeUnit val="years"/>
      </c:dateAx>
      <c:valAx>
        <c:axId val="18464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21.74</c:v>
                </c:pt>
                <c:pt idx="1">
                  <c:v>36.42</c:v>
                </c:pt>
                <c:pt idx="2">
                  <c:v>38.33</c:v>
                </c:pt>
                <c:pt idx="3">
                  <c:v>38.450000000000003</c:v>
                </c:pt>
                <c:pt idx="4">
                  <c:v>40.31</c:v>
                </c:pt>
              </c:numCache>
            </c:numRef>
          </c:val>
          <c:extLst xmlns:c16r2="http://schemas.microsoft.com/office/drawing/2015/06/chart">
            <c:ext xmlns:c16="http://schemas.microsoft.com/office/drawing/2014/chart" uri="{C3380CC4-5D6E-409C-BE32-E72D297353CC}">
              <c16:uniqueId val="{00000000-A771-44C3-95F8-53425B6F041B}"/>
            </c:ext>
          </c:extLst>
        </c:ser>
        <c:dLbls>
          <c:showLegendKey val="0"/>
          <c:showVal val="0"/>
          <c:showCatName val="0"/>
          <c:showSerName val="0"/>
          <c:showPercent val="0"/>
          <c:showBubbleSize val="0"/>
        </c:dLbls>
        <c:gapWidth val="150"/>
        <c:axId val="184645072"/>
        <c:axId val="1846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A771-44C3-95F8-53425B6F041B}"/>
            </c:ext>
          </c:extLst>
        </c:ser>
        <c:dLbls>
          <c:showLegendKey val="0"/>
          <c:showVal val="0"/>
          <c:showCatName val="0"/>
          <c:showSerName val="0"/>
          <c:showPercent val="0"/>
          <c:showBubbleSize val="0"/>
        </c:dLbls>
        <c:marker val="1"/>
        <c:smooth val="0"/>
        <c:axId val="184645072"/>
        <c:axId val="184645464"/>
      </c:lineChart>
      <c:dateAx>
        <c:axId val="184645072"/>
        <c:scaling>
          <c:orientation val="minMax"/>
        </c:scaling>
        <c:delete val="1"/>
        <c:axPos val="b"/>
        <c:numFmt formatCode="ge" sourceLinked="1"/>
        <c:majorTickMark val="none"/>
        <c:minorTickMark val="none"/>
        <c:tickLblPos val="none"/>
        <c:crossAx val="184645464"/>
        <c:crosses val="autoZero"/>
        <c:auto val="1"/>
        <c:lblOffset val="100"/>
        <c:baseTimeUnit val="years"/>
      </c:dateAx>
      <c:valAx>
        <c:axId val="1846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1.24</c:v>
                </c:pt>
                <c:pt idx="1">
                  <c:v>1.67</c:v>
                </c:pt>
                <c:pt idx="2">
                  <c:v>2.1800000000000002</c:v>
                </c:pt>
                <c:pt idx="3">
                  <c:v>2.48</c:v>
                </c:pt>
                <c:pt idx="4">
                  <c:v>2.4900000000000002</c:v>
                </c:pt>
              </c:numCache>
            </c:numRef>
          </c:val>
          <c:extLst xmlns:c16r2="http://schemas.microsoft.com/office/drawing/2015/06/chart">
            <c:ext xmlns:c16="http://schemas.microsoft.com/office/drawing/2014/chart" uri="{C3380CC4-5D6E-409C-BE32-E72D297353CC}">
              <c16:uniqueId val="{00000000-588D-4AC7-BA15-7090677100D0}"/>
            </c:ext>
          </c:extLst>
        </c:ser>
        <c:dLbls>
          <c:showLegendKey val="0"/>
          <c:showVal val="0"/>
          <c:showCatName val="0"/>
          <c:showSerName val="0"/>
          <c:showPercent val="0"/>
          <c:showBubbleSize val="0"/>
        </c:dLbls>
        <c:gapWidth val="150"/>
        <c:axId val="184646640"/>
        <c:axId val="1875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588D-4AC7-BA15-7090677100D0}"/>
            </c:ext>
          </c:extLst>
        </c:ser>
        <c:dLbls>
          <c:showLegendKey val="0"/>
          <c:showVal val="0"/>
          <c:showCatName val="0"/>
          <c:showSerName val="0"/>
          <c:showPercent val="0"/>
          <c:showBubbleSize val="0"/>
        </c:dLbls>
        <c:marker val="1"/>
        <c:smooth val="0"/>
        <c:axId val="184646640"/>
        <c:axId val="187525192"/>
      </c:lineChart>
      <c:dateAx>
        <c:axId val="184646640"/>
        <c:scaling>
          <c:orientation val="minMax"/>
        </c:scaling>
        <c:delete val="1"/>
        <c:axPos val="b"/>
        <c:numFmt formatCode="ge" sourceLinked="1"/>
        <c:majorTickMark val="none"/>
        <c:minorTickMark val="none"/>
        <c:tickLblPos val="none"/>
        <c:crossAx val="187525192"/>
        <c:crosses val="autoZero"/>
        <c:auto val="1"/>
        <c:lblOffset val="100"/>
        <c:baseTimeUnit val="years"/>
      </c:dateAx>
      <c:valAx>
        <c:axId val="18752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E1-46D1-B830-5316ED0CAB0E}"/>
            </c:ext>
          </c:extLst>
        </c:ser>
        <c:dLbls>
          <c:showLegendKey val="0"/>
          <c:showVal val="0"/>
          <c:showCatName val="0"/>
          <c:showSerName val="0"/>
          <c:showPercent val="0"/>
          <c:showBubbleSize val="0"/>
        </c:dLbls>
        <c:gapWidth val="150"/>
        <c:axId val="187527936"/>
        <c:axId val="18752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B2E1-46D1-B830-5316ED0CAB0E}"/>
            </c:ext>
          </c:extLst>
        </c:ser>
        <c:dLbls>
          <c:showLegendKey val="0"/>
          <c:showVal val="0"/>
          <c:showCatName val="0"/>
          <c:showSerName val="0"/>
          <c:showPercent val="0"/>
          <c:showBubbleSize val="0"/>
        </c:dLbls>
        <c:marker val="1"/>
        <c:smooth val="0"/>
        <c:axId val="187527936"/>
        <c:axId val="187528328"/>
      </c:lineChart>
      <c:dateAx>
        <c:axId val="187527936"/>
        <c:scaling>
          <c:orientation val="minMax"/>
        </c:scaling>
        <c:delete val="1"/>
        <c:axPos val="b"/>
        <c:numFmt formatCode="ge" sourceLinked="1"/>
        <c:majorTickMark val="none"/>
        <c:minorTickMark val="none"/>
        <c:tickLblPos val="none"/>
        <c:crossAx val="187528328"/>
        <c:crosses val="autoZero"/>
        <c:auto val="1"/>
        <c:lblOffset val="100"/>
        <c:baseTimeUnit val="years"/>
      </c:dateAx>
      <c:valAx>
        <c:axId val="18752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408.14</c:v>
                </c:pt>
                <c:pt idx="1">
                  <c:v>70.08</c:v>
                </c:pt>
                <c:pt idx="2">
                  <c:v>78.7</c:v>
                </c:pt>
                <c:pt idx="3">
                  <c:v>85.86</c:v>
                </c:pt>
                <c:pt idx="4">
                  <c:v>85.13</c:v>
                </c:pt>
              </c:numCache>
            </c:numRef>
          </c:val>
          <c:extLst xmlns:c16r2="http://schemas.microsoft.com/office/drawing/2015/06/chart">
            <c:ext xmlns:c16="http://schemas.microsoft.com/office/drawing/2014/chart" uri="{C3380CC4-5D6E-409C-BE32-E72D297353CC}">
              <c16:uniqueId val="{00000000-B3E1-45E1-AB08-70B9FB028EFB}"/>
            </c:ext>
          </c:extLst>
        </c:ser>
        <c:dLbls>
          <c:showLegendKey val="0"/>
          <c:showVal val="0"/>
          <c:showCatName val="0"/>
          <c:showSerName val="0"/>
          <c:showPercent val="0"/>
          <c:showBubbleSize val="0"/>
        </c:dLbls>
        <c:gapWidth val="150"/>
        <c:axId val="187601872"/>
        <c:axId val="18760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B3E1-45E1-AB08-70B9FB028EFB}"/>
            </c:ext>
          </c:extLst>
        </c:ser>
        <c:dLbls>
          <c:showLegendKey val="0"/>
          <c:showVal val="0"/>
          <c:showCatName val="0"/>
          <c:showSerName val="0"/>
          <c:showPercent val="0"/>
          <c:showBubbleSize val="0"/>
        </c:dLbls>
        <c:marker val="1"/>
        <c:smooth val="0"/>
        <c:axId val="187601872"/>
        <c:axId val="187602264"/>
      </c:lineChart>
      <c:dateAx>
        <c:axId val="187601872"/>
        <c:scaling>
          <c:orientation val="minMax"/>
        </c:scaling>
        <c:delete val="1"/>
        <c:axPos val="b"/>
        <c:numFmt formatCode="ge" sourceLinked="1"/>
        <c:majorTickMark val="none"/>
        <c:minorTickMark val="none"/>
        <c:tickLblPos val="none"/>
        <c:crossAx val="187602264"/>
        <c:crosses val="autoZero"/>
        <c:auto val="1"/>
        <c:lblOffset val="100"/>
        <c:baseTimeUnit val="years"/>
      </c:dateAx>
      <c:valAx>
        <c:axId val="18760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353.62</c:v>
                </c:pt>
                <c:pt idx="1">
                  <c:v>307.19</c:v>
                </c:pt>
                <c:pt idx="2">
                  <c:v>310.94</c:v>
                </c:pt>
                <c:pt idx="3">
                  <c:v>239.22</c:v>
                </c:pt>
                <c:pt idx="4">
                  <c:v>206.07</c:v>
                </c:pt>
              </c:numCache>
            </c:numRef>
          </c:val>
          <c:extLst xmlns:c16r2="http://schemas.microsoft.com/office/drawing/2015/06/chart">
            <c:ext xmlns:c16="http://schemas.microsoft.com/office/drawing/2014/chart" uri="{C3380CC4-5D6E-409C-BE32-E72D297353CC}">
              <c16:uniqueId val="{00000000-31C7-47B9-B4BB-F9C84118A512}"/>
            </c:ext>
          </c:extLst>
        </c:ser>
        <c:dLbls>
          <c:showLegendKey val="0"/>
          <c:showVal val="0"/>
          <c:showCatName val="0"/>
          <c:showSerName val="0"/>
          <c:showPercent val="0"/>
          <c:showBubbleSize val="0"/>
        </c:dLbls>
        <c:gapWidth val="150"/>
        <c:axId val="187603440"/>
        <c:axId val="18760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31C7-47B9-B4BB-F9C84118A512}"/>
            </c:ext>
          </c:extLst>
        </c:ser>
        <c:dLbls>
          <c:showLegendKey val="0"/>
          <c:showVal val="0"/>
          <c:showCatName val="0"/>
          <c:showSerName val="0"/>
          <c:showPercent val="0"/>
          <c:showBubbleSize val="0"/>
        </c:dLbls>
        <c:marker val="1"/>
        <c:smooth val="0"/>
        <c:axId val="187603440"/>
        <c:axId val="187603832"/>
      </c:lineChart>
      <c:dateAx>
        <c:axId val="187603440"/>
        <c:scaling>
          <c:orientation val="minMax"/>
        </c:scaling>
        <c:delete val="1"/>
        <c:axPos val="b"/>
        <c:numFmt formatCode="ge" sourceLinked="1"/>
        <c:majorTickMark val="none"/>
        <c:minorTickMark val="none"/>
        <c:tickLblPos val="none"/>
        <c:crossAx val="187603832"/>
        <c:crosses val="autoZero"/>
        <c:auto val="1"/>
        <c:lblOffset val="100"/>
        <c:baseTimeUnit val="years"/>
      </c:dateAx>
      <c:valAx>
        <c:axId val="1876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0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117.01</c:v>
                </c:pt>
                <c:pt idx="1">
                  <c:v>127.11</c:v>
                </c:pt>
                <c:pt idx="2">
                  <c:v>125.23</c:v>
                </c:pt>
                <c:pt idx="3">
                  <c:v>124.06</c:v>
                </c:pt>
                <c:pt idx="4">
                  <c:v>126.15</c:v>
                </c:pt>
              </c:numCache>
            </c:numRef>
          </c:val>
          <c:extLst xmlns:c16r2="http://schemas.microsoft.com/office/drawing/2015/06/chart">
            <c:ext xmlns:c16="http://schemas.microsoft.com/office/drawing/2014/chart" uri="{C3380CC4-5D6E-409C-BE32-E72D297353CC}">
              <c16:uniqueId val="{00000000-4A7E-480C-909D-6A9AB2DE2C2E}"/>
            </c:ext>
          </c:extLst>
        </c:ser>
        <c:dLbls>
          <c:showLegendKey val="0"/>
          <c:showVal val="0"/>
          <c:showCatName val="0"/>
          <c:showSerName val="0"/>
          <c:showPercent val="0"/>
          <c:showBubbleSize val="0"/>
        </c:dLbls>
        <c:gapWidth val="150"/>
        <c:axId val="187601480"/>
        <c:axId val="1875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4A7E-480C-909D-6A9AB2DE2C2E}"/>
            </c:ext>
          </c:extLst>
        </c:ser>
        <c:dLbls>
          <c:showLegendKey val="0"/>
          <c:showVal val="0"/>
          <c:showCatName val="0"/>
          <c:showSerName val="0"/>
          <c:showPercent val="0"/>
          <c:showBubbleSize val="0"/>
        </c:dLbls>
        <c:marker val="1"/>
        <c:smooth val="0"/>
        <c:axId val="187601480"/>
        <c:axId val="187527544"/>
      </c:lineChart>
      <c:dateAx>
        <c:axId val="187601480"/>
        <c:scaling>
          <c:orientation val="minMax"/>
        </c:scaling>
        <c:delete val="1"/>
        <c:axPos val="b"/>
        <c:numFmt formatCode="ge" sourceLinked="1"/>
        <c:majorTickMark val="none"/>
        <c:minorTickMark val="none"/>
        <c:tickLblPos val="none"/>
        <c:crossAx val="187527544"/>
        <c:crosses val="autoZero"/>
        <c:auto val="1"/>
        <c:lblOffset val="100"/>
        <c:baseTimeUnit val="years"/>
      </c:dateAx>
      <c:valAx>
        <c:axId val="1875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0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129.13</c:v>
                </c:pt>
                <c:pt idx="1">
                  <c:v>119.11</c:v>
                </c:pt>
                <c:pt idx="2">
                  <c:v>120.82</c:v>
                </c:pt>
                <c:pt idx="3">
                  <c:v>122.25</c:v>
                </c:pt>
                <c:pt idx="4">
                  <c:v>120.34</c:v>
                </c:pt>
              </c:numCache>
            </c:numRef>
          </c:val>
          <c:extLst xmlns:c16r2="http://schemas.microsoft.com/office/drawing/2015/06/chart">
            <c:ext xmlns:c16="http://schemas.microsoft.com/office/drawing/2014/chart" uri="{C3380CC4-5D6E-409C-BE32-E72D297353CC}">
              <c16:uniqueId val="{00000000-B5BE-4902-BEBD-848C989461FE}"/>
            </c:ext>
          </c:extLst>
        </c:ser>
        <c:dLbls>
          <c:showLegendKey val="0"/>
          <c:showVal val="0"/>
          <c:showCatName val="0"/>
          <c:showSerName val="0"/>
          <c:showPercent val="0"/>
          <c:showBubbleSize val="0"/>
        </c:dLbls>
        <c:gapWidth val="150"/>
        <c:axId val="187526368"/>
        <c:axId val="1880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B5BE-4902-BEBD-848C989461FE}"/>
            </c:ext>
          </c:extLst>
        </c:ser>
        <c:dLbls>
          <c:showLegendKey val="0"/>
          <c:showVal val="0"/>
          <c:showCatName val="0"/>
          <c:showSerName val="0"/>
          <c:showPercent val="0"/>
          <c:showBubbleSize val="0"/>
        </c:dLbls>
        <c:marker val="1"/>
        <c:smooth val="0"/>
        <c:axId val="187526368"/>
        <c:axId val="188010432"/>
      </c:lineChart>
      <c:dateAx>
        <c:axId val="187526368"/>
        <c:scaling>
          <c:orientation val="minMax"/>
        </c:scaling>
        <c:delete val="1"/>
        <c:axPos val="b"/>
        <c:numFmt formatCode="ge" sourceLinked="1"/>
        <c:majorTickMark val="none"/>
        <c:minorTickMark val="none"/>
        <c:tickLblPos val="none"/>
        <c:crossAx val="188010432"/>
        <c:crosses val="autoZero"/>
        <c:auto val="1"/>
        <c:lblOffset val="100"/>
        <c:baseTimeUnit val="years"/>
      </c:dateAx>
      <c:valAx>
        <c:axId val="188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宇都宮市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522938</v>
      </c>
      <c r="AM8" s="50"/>
      <c r="AN8" s="50"/>
      <c r="AO8" s="50"/>
      <c r="AP8" s="50"/>
      <c r="AQ8" s="50"/>
      <c r="AR8" s="50"/>
      <c r="AS8" s="50"/>
      <c r="AT8" s="45">
        <f>データ!T6</f>
        <v>416.85</v>
      </c>
      <c r="AU8" s="45"/>
      <c r="AV8" s="45"/>
      <c r="AW8" s="45"/>
      <c r="AX8" s="45"/>
      <c r="AY8" s="45"/>
      <c r="AZ8" s="45"/>
      <c r="BA8" s="45"/>
      <c r="BB8" s="45">
        <f>データ!U6</f>
        <v>1254.5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68.849999999999994</v>
      </c>
      <c r="J10" s="45"/>
      <c r="K10" s="45"/>
      <c r="L10" s="45"/>
      <c r="M10" s="45"/>
      <c r="N10" s="45"/>
      <c r="O10" s="45"/>
      <c r="P10" s="45">
        <f>データ!P6</f>
        <v>81.790000000000006</v>
      </c>
      <c r="Q10" s="45"/>
      <c r="R10" s="45"/>
      <c r="S10" s="45"/>
      <c r="T10" s="45"/>
      <c r="U10" s="45"/>
      <c r="V10" s="45"/>
      <c r="W10" s="45">
        <f>データ!Q6</f>
        <v>68.819999999999993</v>
      </c>
      <c r="X10" s="45"/>
      <c r="Y10" s="45"/>
      <c r="Z10" s="45"/>
      <c r="AA10" s="45"/>
      <c r="AB10" s="45"/>
      <c r="AC10" s="45"/>
      <c r="AD10" s="50">
        <f>データ!R6</f>
        <v>2572</v>
      </c>
      <c r="AE10" s="50"/>
      <c r="AF10" s="50"/>
      <c r="AG10" s="50"/>
      <c r="AH10" s="50"/>
      <c r="AI10" s="50"/>
      <c r="AJ10" s="50"/>
      <c r="AK10" s="2"/>
      <c r="AL10" s="50">
        <f>データ!V6</f>
        <v>426576</v>
      </c>
      <c r="AM10" s="50"/>
      <c r="AN10" s="50"/>
      <c r="AO10" s="50"/>
      <c r="AP10" s="50"/>
      <c r="AQ10" s="50"/>
      <c r="AR10" s="50"/>
      <c r="AS10" s="50"/>
      <c r="AT10" s="45">
        <f>データ!W6</f>
        <v>80.28</v>
      </c>
      <c r="AU10" s="45"/>
      <c r="AV10" s="45"/>
      <c r="AW10" s="45"/>
      <c r="AX10" s="45"/>
      <c r="AY10" s="45"/>
      <c r="AZ10" s="45"/>
      <c r="BA10" s="45"/>
      <c r="BB10" s="45">
        <f>データ!X6</f>
        <v>5313.6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PmvkNDXNX7ei3Omn6nrw0xFfk7WAa/SmqMX2Cx2B92ARo1wR/KzWPITxvH9E+1nEJxQhG5KfmnMMD60I74IJlQ==" saltValue="k+ka3P+Lh+DI5uTa4CngE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92011</v>
      </c>
      <c r="D6" s="33">
        <f t="shared" si="3"/>
        <v>46</v>
      </c>
      <c r="E6" s="33">
        <f t="shared" si="3"/>
        <v>17</v>
      </c>
      <c r="F6" s="33">
        <f t="shared" si="3"/>
        <v>1</v>
      </c>
      <c r="G6" s="33">
        <f t="shared" si="3"/>
        <v>0</v>
      </c>
      <c r="H6" s="33" t="str">
        <f t="shared" si="3"/>
        <v>栃木県　宇都宮市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68.849999999999994</v>
      </c>
      <c r="P6" s="34">
        <f t="shared" si="3"/>
        <v>81.790000000000006</v>
      </c>
      <c r="Q6" s="34">
        <f t="shared" si="3"/>
        <v>68.819999999999993</v>
      </c>
      <c r="R6" s="34">
        <f t="shared" si="3"/>
        <v>2572</v>
      </c>
      <c r="S6" s="34">
        <f t="shared" si="3"/>
        <v>522938</v>
      </c>
      <c r="T6" s="34">
        <f t="shared" si="3"/>
        <v>416.85</v>
      </c>
      <c r="U6" s="34">
        <f t="shared" si="3"/>
        <v>1254.5</v>
      </c>
      <c r="V6" s="34">
        <f t="shared" si="3"/>
        <v>426576</v>
      </c>
      <c r="W6" s="34">
        <f t="shared" si="3"/>
        <v>80.28</v>
      </c>
      <c r="X6" s="34">
        <f t="shared" si="3"/>
        <v>5313.6</v>
      </c>
      <c r="Y6" s="35">
        <f>IF(Y7="",NA(),Y7)</f>
        <v>109.31</v>
      </c>
      <c r="Z6" s="35">
        <f t="shared" ref="Z6:AH6" si="4">IF(Z7="",NA(),Z7)</f>
        <v>112.74</v>
      </c>
      <c r="AA6" s="35">
        <f t="shared" si="4"/>
        <v>111.35</v>
      </c>
      <c r="AB6" s="35">
        <f t="shared" si="4"/>
        <v>110.88</v>
      </c>
      <c r="AC6" s="35">
        <f t="shared" si="4"/>
        <v>111.85</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408.14</v>
      </c>
      <c r="AV6" s="35">
        <f t="shared" ref="AV6:BD6" si="6">IF(AV7="",NA(),AV7)</f>
        <v>70.08</v>
      </c>
      <c r="AW6" s="35">
        <f t="shared" si="6"/>
        <v>78.7</v>
      </c>
      <c r="AX6" s="35">
        <f t="shared" si="6"/>
        <v>85.86</v>
      </c>
      <c r="AY6" s="35">
        <f t="shared" si="6"/>
        <v>85.13</v>
      </c>
      <c r="AZ6" s="35">
        <f t="shared" si="6"/>
        <v>205.35</v>
      </c>
      <c r="BA6" s="35">
        <f t="shared" si="6"/>
        <v>52.63</v>
      </c>
      <c r="BB6" s="35">
        <f t="shared" si="6"/>
        <v>54.09</v>
      </c>
      <c r="BC6" s="35">
        <f t="shared" si="6"/>
        <v>54.03</v>
      </c>
      <c r="BD6" s="35">
        <f t="shared" si="6"/>
        <v>65.83</v>
      </c>
      <c r="BE6" s="34" t="str">
        <f>IF(BE7="","",IF(BE7="-","【-】","【"&amp;SUBSTITUTE(TEXT(BE7,"#,##0.00"),"-","△")&amp;"】"))</f>
        <v>【66.41】</v>
      </c>
      <c r="BF6" s="35">
        <f>IF(BF7="",NA(),BF7)</f>
        <v>353.62</v>
      </c>
      <c r="BG6" s="35">
        <f t="shared" ref="BG6:BO6" si="7">IF(BG7="",NA(),BG7)</f>
        <v>307.19</v>
      </c>
      <c r="BH6" s="35">
        <f t="shared" si="7"/>
        <v>310.94</v>
      </c>
      <c r="BI6" s="35">
        <f t="shared" si="7"/>
        <v>239.22</v>
      </c>
      <c r="BJ6" s="35">
        <f t="shared" si="7"/>
        <v>206.07</v>
      </c>
      <c r="BK6" s="35">
        <f t="shared" si="7"/>
        <v>893.45</v>
      </c>
      <c r="BL6" s="35">
        <f t="shared" si="7"/>
        <v>843.57</v>
      </c>
      <c r="BM6" s="35">
        <f t="shared" si="7"/>
        <v>845.86</v>
      </c>
      <c r="BN6" s="35">
        <f t="shared" si="7"/>
        <v>802.49</v>
      </c>
      <c r="BO6" s="35">
        <f t="shared" si="7"/>
        <v>805.14</v>
      </c>
      <c r="BP6" s="34" t="str">
        <f>IF(BP7="","",IF(BP7="-","【-】","【"&amp;SUBSTITUTE(TEXT(BP7,"#,##0.00"),"-","△")&amp;"】"))</f>
        <v>【707.33】</v>
      </c>
      <c r="BQ6" s="35">
        <f>IF(BQ7="",NA(),BQ7)</f>
        <v>117.01</v>
      </c>
      <c r="BR6" s="35">
        <f t="shared" ref="BR6:BZ6" si="8">IF(BR7="",NA(),BR7)</f>
        <v>127.11</v>
      </c>
      <c r="BS6" s="35">
        <f t="shared" si="8"/>
        <v>125.23</v>
      </c>
      <c r="BT6" s="35">
        <f t="shared" si="8"/>
        <v>124.06</v>
      </c>
      <c r="BU6" s="35">
        <f t="shared" si="8"/>
        <v>126.15</v>
      </c>
      <c r="BV6" s="35">
        <f t="shared" si="8"/>
        <v>95.24</v>
      </c>
      <c r="BW6" s="35">
        <f t="shared" si="8"/>
        <v>99.86</v>
      </c>
      <c r="BX6" s="35">
        <f t="shared" si="8"/>
        <v>101.88</v>
      </c>
      <c r="BY6" s="35">
        <f t="shared" si="8"/>
        <v>103.18</v>
      </c>
      <c r="BZ6" s="35">
        <f t="shared" si="8"/>
        <v>100.22</v>
      </c>
      <c r="CA6" s="34" t="str">
        <f>IF(CA7="","",IF(CA7="-","【-】","【"&amp;SUBSTITUTE(TEXT(CA7,"#,##0.00"),"-","△")&amp;"】"))</f>
        <v>【101.26】</v>
      </c>
      <c r="CB6" s="35">
        <f>IF(CB7="",NA(),CB7)</f>
        <v>129.13</v>
      </c>
      <c r="CC6" s="35">
        <f t="shared" ref="CC6:CK6" si="9">IF(CC7="",NA(),CC7)</f>
        <v>119.11</v>
      </c>
      <c r="CD6" s="35">
        <f t="shared" si="9"/>
        <v>120.82</v>
      </c>
      <c r="CE6" s="35">
        <f t="shared" si="9"/>
        <v>122.25</v>
      </c>
      <c r="CF6" s="35">
        <f t="shared" si="9"/>
        <v>120.34</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78.989999999999995</v>
      </c>
      <c r="CN6" s="35">
        <f t="shared" ref="CN6:CV6" si="10">IF(CN7="",NA(),CN7)</f>
        <v>84.18</v>
      </c>
      <c r="CO6" s="35">
        <f t="shared" si="10"/>
        <v>81.36</v>
      </c>
      <c r="CP6" s="35">
        <f t="shared" si="10"/>
        <v>85.13</v>
      </c>
      <c r="CQ6" s="35">
        <f t="shared" si="10"/>
        <v>79.39</v>
      </c>
      <c r="CR6" s="35">
        <f t="shared" si="10"/>
        <v>61.1</v>
      </c>
      <c r="CS6" s="35">
        <f t="shared" si="10"/>
        <v>61.03</v>
      </c>
      <c r="CT6" s="35">
        <f t="shared" si="10"/>
        <v>62.5</v>
      </c>
      <c r="CU6" s="35">
        <f t="shared" si="10"/>
        <v>63.26</v>
      </c>
      <c r="CV6" s="35">
        <f t="shared" si="10"/>
        <v>61.54</v>
      </c>
      <c r="CW6" s="34" t="str">
        <f>IF(CW7="","",IF(CW7="-","【-】","【"&amp;SUBSTITUTE(TEXT(CW7,"#,##0.00"),"-","△")&amp;"】"))</f>
        <v>【60.13】</v>
      </c>
      <c r="CX6" s="35">
        <f>IF(CX7="",NA(),CX7)</f>
        <v>93.74</v>
      </c>
      <c r="CY6" s="35">
        <f t="shared" ref="CY6:DG6" si="11">IF(CY7="",NA(),CY7)</f>
        <v>94.54</v>
      </c>
      <c r="CZ6" s="35">
        <f t="shared" si="11"/>
        <v>96.06</v>
      </c>
      <c r="DA6" s="35">
        <f t="shared" si="11"/>
        <v>95.94</v>
      </c>
      <c r="DB6" s="35">
        <f t="shared" si="11"/>
        <v>95.94</v>
      </c>
      <c r="DC6" s="35">
        <f t="shared" si="11"/>
        <v>93.47</v>
      </c>
      <c r="DD6" s="35">
        <f t="shared" si="11"/>
        <v>93.83</v>
      </c>
      <c r="DE6" s="35">
        <f t="shared" si="11"/>
        <v>93.88</v>
      </c>
      <c r="DF6" s="35">
        <f t="shared" si="11"/>
        <v>94.07</v>
      </c>
      <c r="DG6" s="35">
        <f t="shared" si="11"/>
        <v>94.13</v>
      </c>
      <c r="DH6" s="34" t="str">
        <f>IF(DH7="","",IF(DH7="-","【-】","【"&amp;SUBSTITUTE(TEXT(DH7,"#,##0.00"),"-","△")&amp;"】"))</f>
        <v>【95.06】</v>
      </c>
      <c r="DI6" s="35">
        <f>IF(DI7="",NA(),DI7)</f>
        <v>21.74</v>
      </c>
      <c r="DJ6" s="35">
        <f t="shared" ref="DJ6:DR6" si="12">IF(DJ7="",NA(),DJ7)</f>
        <v>36.42</v>
      </c>
      <c r="DK6" s="35">
        <f t="shared" si="12"/>
        <v>38.33</v>
      </c>
      <c r="DL6" s="35">
        <f t="shared" si="12"/>
        <v>38.450000000000003</v>
      </c>
      <c r="DM6" s="35">
        <f t="shared" si="12"/>
        <v>40.31</v>
      </c>
      <c r="DN6" s="35">
        <f t="shared" si="12"/>
        <v>16.57</v>
      </c>
      <c r="DO6" s="35">
        <f t="shared" si="12"/>
        <v>28.06</v>
      </c>
      <c r="DP6" s="35">
        <f t="shared" si="12"/>
        <v>29.48</v>
      </c>
      <c r="DQ6" s="35">
        <f t="shared" si="12"/>
        <v>28.95</v>
      </c>
      <c r="DR6" s="35">
        <f t="shared" si="12"/>
        <v>30.11</v>
      </c>
      <c r="DS6" s="34" t="str">
        <f>IF(DS7="","",IF(DS7="-","【-】","【"&amp;SUBSTITUTE(TEXT(DS7,"#,##0.00"),"-","△")&amp;"】"))</f>
        <v>【38.13】</v>
      </c>
      <c r="DT6" s="35">
        <f>IF(DT7="",NA(),DT7)</f>
        <v>1.24</v>
      </c>
      <c r="DU6" s="35">
        <f t="shared" ref="DU6:EC6" si="13">IF(DU7="",NA(),DU7)</f>
        <v>1.67</v>
      </c>
      <c r="DV6" s="35">
        <f t="shared" si="13"/>
        <v>2.1800000000000002</v>
      </c>
      <c r="DW6" s="35">
        <f t="shared" si="13"/>
        <v>2.48</v>
      </c>
      <c r="DX6" s="35">
        <f t="shared" si="13"/>
        <v>2.4900000000000002</v>
      </c>
      <c r="DY6" s="35">
        <f t="shared" si="13"/>
        <v>3.11</v>
      </c>
      <c r="DZ6" s="35">
        <f t="shared" si="13"/>
        <v>3.32</v>
      </c>
      <c r="EA6" s="35">
        <f t="shared" si="13"/>
        <v>3.89</v>
      </c>
      <c r="EB6" s="35">
        <f t="shared" si="13"/>
        <v>4.07</v>
      </c>
      <c r="EC6" s="35">
        <f t="shared" si="13"/>
        <v>4.54</v>
      </c>
      <c r="ED6" s="34" t="str">
        <f>IF(ED7="","",IF(ED7="-","【-】","【"&amp;SUBSTITUTE(TEXT(ED7,"#,##0.00"),"-","△")&amp;"】"))</f>
        <v>【5.37】</v>
      </c>
      <c r="EE6" s="35">
        <f>IF(EE7="",NA(),EE7)</f>
        <v>0.01</v>
      </c>
      <c r="EF6" s="35">
        <f t="shared" ref="EF6:EN6" si="14">IF(EF7="",NA(),EF7)</f>
        <v>0.03</v>
      </c>
      <c r="EG6" s="35">
        <f t="shared" si="14"/>
        <v>0.05</v>
      </c>
      <c r="EH6" s="35">
        <f t="shared" si="14"/>
        <v>0.62</v>
      </c>
      <c r="EI6" s="35">
        <f t="shared" si="14"/>
        <v>0.33</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92011</v>
      </c>
      <c r="D7" s="37">
        <v>46</v>
      </c>
      <c r="E7" s="37">
        <v>17</v>
      </c>
      <c r="F7" s="37">
        <v>1</v>
      </c>
      <c r="G7" s="37">
        <v>0</v>
      </c>
      <c r="H7" s="37" t="s">
        <v>108</v>
      </c>
      <c r="I7" s="37" t="s">
        <v>109</v>
      </c>
      <c r="J7" s="37" t="s">
        <v>110</v>
      </c>
      <c r="K7" s="37" t="s">
        <v>111</v>
      </c>
      <c r="L7" s="37" t="s">
        <v>112</v>
      </c>
      <c r="M7" s="37" t="s">
        <v>113</v>
      </c>
      <c r="N7" s="38" t="s">
        <v>114</v>
      </c>
      <c r="O7" s="38">
        <v>68.849999999999994</v>
      </c>
      <c r="P7" s="38">
        <v>81.790000000000006</v>
      </c>
      <c r="Q7" s="38">
        <v>68.819999999999993</v>
      </c>
      <c r="R7" s="38">
        <v>2572</v>
      </c>
      <c r="S7" s="38">
        <v>522938</v>
      </c>
      <c r="T7" s="38">
        <v>416.85</v>
      </c>
      <c r="U7" s="38">
        <v>1254.5</v>
      </c>
      <c r="V7" s="38">
        <v>426576</v>
      </c>
      <c r="W7" s="38">
        <v>80.28</v>
      </c>
      <c r="X7" s="38">
        <v>5313.6</v>
      </c>
      <c r="Y7" s="38">
        <v>109.31</v>
      </c>
      <c r="Z7" s="38">
        <v>112.74</v>
      </c>
      <c r="AA7" s="38">
        <v>111.35</v>
      </c>
      <c r="AB7" s="38">
        <v>110.88</v>
      </c>
      <c r="AC7" s="38">
        <v>111.85</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408.14</v>
      </c>
      <c r="AV7" s="38">
        <v>70.08</v>
      </c>
      <c r="AW7" s="38">
        <v>78.7</v>
      </c>
      <c r="AX7" s="38">
        <v>85.86</v>
      </c>
      <c r="AY7" s="38">
        <v>85.13</v>
      </c>
      <c r="AZ7" s="38">
        <v>205.35</v>
      </c>
      <c r="BA7" s="38">
        <v>52.63</v>
      </c>
      <c r="BB7" s="38">
        <v>54.09</v>
      </c>
      <c r="BC7" s="38">
        <v>54.03</v>
      </c>
      <c r="BD7" s="38">
        <v>65.83</v>
      </c>
      <c r="BE7" s="38">
        <v>66.41</v>
      </c>
      <c r="BF7" s="38">
        <v>353.62</v>
      </c>
      <c r="BG7" s="38">
        <v>307.19</v>
      </c>
      <c r="BH7" s="38">
        <v>310.94</v>
      </c>
      <c r="BI7" s="38">
        <v>239.22</v>
      </c>
      <c r="BJ7" s="38">
        <v>206.07</v>
      </c>
      <c r="BK7" s="38">
        <v>893.45</v>
      </c>
      <c r="BL7" s="38">
        <v>843.57</v>
      </c>
      <c r="BM7" s="38">
        <v>845.86</v>
      </c>
      <c r="BN7" s="38">
        <v>802.49</v>
      </c>
      <c r="BO7" s="38">
        <v>805.14</v>
      </c>
      <c r="BP7" s="38">
        <v>707.33</v>
      </c>
      <c r="BQ7" s="38">
        <v>117.01</v>
      </c>
      <c r="BR7" s="38">
        <v>127.11</v>
      </c>
      <c r="BS7" s="38">
        <v>125.23</v>
      </c>
      <c r="BT7" s="38">
        <v>124.06</v>
      </c>
      <c r="BU7" s="38">
        <v>126.15</v>
      </c>
      <c r="BV7" s="38">
        <v>95.24</v>
      </c>
      <c r="BW7" s="38">
        <v>99.86</v>
      </c>
      <c r="BX7" s="38">
        <v>101.88</v>
      </c>
      <c r="BY7" s="38">
        <v>103.18</v>
      </c>
      <c r="BZ7" s="38">
        <v>100.22</v>
      </c>
      <c r="CA7" s="38">
        <v>101.26</v>
      </c>
      <c r="CB7" s="38">
        <v>129.13</v>
      </c>
      <c r="CC7" s="38">
        <v>119.11</v>
      </c>
      <c r="CD7" s="38">
        <v>120.82</v>
      </c>
      <c r="CE7" s="38">
        <v>122.25</v>
      </c>
      <c r="CF7" s="38">
        <v>120.34</v>
      </c>
      <c r="CG7" s="38">
        <v>150.75</v>
      </c>
      <c r="CH7" s="38">
        <v>147.29</v>
      </c>
      <c r="CI7" s="38">
        <v>143.15</v>
      </c>
      <c r="CJ7" s="38">
        <v>141.11000000000001</v>
      </c>
      <c r="CK7" s="38">
        <v>144.79</v>
      </c>
      <c r="CL7" s="38">
        <v>136.38999999999999</v>
      </c>
      <c r="CM7" s="38">
        <v>78.989999999999995</v>
      </c>
      <c r="CN7" s="38">
        <v>84.18</v>
      </c>
      <c r="CO7" s="38">
        <v>81.36</v>
      </c>
      <c r="CP7" s="38">
        <v>85.13</v>
      </c>
      <c r="CQ7" s="38">
        <v>79.39</v>
      </c>
      <c r="CR7" s="38">
        <v>61.1</v>
      </c>
      <c r="CS7" s="38">
        <v>61.03</v>
      </c>
      <c r="CT7" s="38">
        <v>62.5</v>
      </c>
      <c r="CU7" s="38">
        <v>63.26</v>
      </c>
      <c r="CV7" s="38">
        <v>61.54</v>
      </c>
      <c r="CW7" s="38">
        <v>60.13</v>
      </c>
      <c r="CX7" s="38">
        <v>93.74</v>
      </c>
      <c r="CY7" s="38">
        <v>94.54</v>
      </c>
      <c r="CZ7" s="38">
        <v>96.06</v>
      </c>
      <c r="DA7" s="38">
        <v>95.94</v>
      </c>
      <c r="DB7" s="38">
        <v>95.94</v>
      </c>
      <c r="DC7" s="38">
        <v>93.47</v>
      </c>
      <c r="DD7" s="38">
        <v>93.83</v>
      </c>
      <c r="DE7" s="38">
        <v>93.88</v>
      </c>
      <c r="DF7" s="38">
        <v>94.07</v>
      </c>
      <c r="DG7" s="38">
        <v>94.13</v>
      </c>
      <c r="DH7" s="38">
        <v>95.06</v>
      </c>
      <c r="DI7" s="38">
        <v>21.74</v>
      </c>
      <c r="DJ7" s="38">
        <v>36.42</v>
      </c>
      <c r="DK7" s="38">
        <v>38.33</v>
      </c>
      <c r="DL7" s="38">
        <v>38.450000000000003</v>
      </c>
      <c r="DM7" s="38">
        <v>40.31</v>
      </c>
      <c r="DN7" s="38">
        <v>16.57</v>
      </c>
      <c r="DO7" s="38">
        <v>28.06</v>
      </c>
      <c r="DP7" s="38">
        <v>29.48</v>
      </c>
      <c r="DQ7" s="38">
        <v>28.95</v>
      </c>
      <c r="DR7" s="38">
        <v>30.11</v>
      </c>
      <c r="DS7" s="38">
        <v>38.130000000000003</v>
      </c>
      <c r="DT7" s="38">
        <v>1.24</v>
      </c>
      <c r="DU7" s="38">
        <v>1.67</v>
      </c>
      <c r="DV7" s="38">
        <v>2.1800000000000002</v>
      </c>
      <c r="DW7" s="38">
        <v>2.48</v>
      </c>
      <c r="DX7" s="38">
        <v>2.4900000000000002</v>
      </c>
      <c r="DY7" s="38">
        <v>3.11</v>
      </c>
      <c r="DZ7" s="38">
        <v>3.32</v>
      </c>
      <c r="EA7" s="38">
        <v>3.89</v>
      </c>
      <c r="EB7" s="38">
        <v>4.07</v>
      </c>
      <c r="EC7" s="38">
        <v>4.54</v>
      </c>
      <c r="ED7" s="38">
        <v>5.37</v>
      </c>
      <c r="EE7" s="38">
        <v>0.01</v>
      </c>
      <c r="EF7" s="38">
        <v>0.03</v>
      </c>
      <c r="EG7" s="38">
        <v>0.05</v>
      </c>
      <c r="EH7" s="38">
        <v>0.62</v>
      </c>
      <c r="EI7" s="38">
        <v>0.33</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2019-02-06T06:32:00Z</cp:lastPrinted>
  <dcterms:created xsi:type="dcterms:W3CDTF">2018-12-03T08:47:55Z</dcterms:created>
  <dcterms:modified xsi:type="dcterms:W3CDTF">2019-02-07T06:42:19Z</dcterms:modified>
  <cp:category/>
</cp:coreProperties>
</file>