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6下水（農集）\"/>
    </mc:Choice>
  </mc:AlternateContent>
  <workbookProtection workbookAlgorithmName="SHA-512" workbookHashValue="4KFxQNfOE62ouTM2Fj9nzSlSSMXatx4sxFm7p0tnFTbO0kkLNH7NFjf19N6Wsw+bxuUtl3foDWIqHzCSHU9gXA==" workbookSaltValue="VpgYBHDLtEWQmyRuHY7B9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<sst xmlns="http://schemas.openxmlformats.org/spreadsheetml/2006/main" count="240" uniqueCount="126">
  <si>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</si>
  <si>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</si>
  <si>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</si>
  <si>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</si>
  <si>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</si>
  <si>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</si>
  <si>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</si>
  <si>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</si>
  <si>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</si>
  <si>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</si>
  <si>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</si>
  <si>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</si>
  <si>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</si>
  <si>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</si>
  <si>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</si>
  <si>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</si>
  <si>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</si>
  <si>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</si>
  <si>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</si>
  <si>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</si>
  <si>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</si>
  <si>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</si>
  <si>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</si>
  <si>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</si>
  <si>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</si>
  <si>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</si>
  <si>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</si>
  <si>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</si>
  <si>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</si>
  <si>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</si>
  <si>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</si>
  <si>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</si>
  <si>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</si>
  <si>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</si>
  <si>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</si>
  <si>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</si>
  <si>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</si>
  <si>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</si>
  <si>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</si>
  <si>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</si>
  <si>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</si>
  <si>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</si>
  <si>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</si>
  <si>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</si>
  <si>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</si>
  <si>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</si>
  <si>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</si>
  <si>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</si>
  <si>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</si>
  <si>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</si>
  <si>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</si>
  <si>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</si>
  <si>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</si>
  <si>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</si>
  <si>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</si>
  <si>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</si>
  <si>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</si>
  <si>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</si>
  <si>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</si>
  <si>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</si>
  <si>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</si>
  <si>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</si>
  <si>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</si>
  <si>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</si>
  <si>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</si>
  <si>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</si>
  <si>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</si>
  <si>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</si>
  <si>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</si>
  <si>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</si>
  <si>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</si>
  <si>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</si>
  <si>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</si>
  <si>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</si>
  <si>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</si>
  <si>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</si>
  <si>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</si>
  <si>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</si>
  <si>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</si>
  <si>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</si>
  <si>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</si>
  <si>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</si>
  <si>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</si>
  <si>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</si>
  <si>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</si>
  <si>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</si>
  <si>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</si>
  <si>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</si>
  <si>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</si>
  <si>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</si>
  <si>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</si>
  <si>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</si>
  <si>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</si>
  <si>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</si>
  <si>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</si>
  <si>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</si>
  <si>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</si>
  <si>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</si>
  <si>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</si>
  <si>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</si>
  <si>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</si>
  <si>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</si>
  <si>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</si>
  <si>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</si>
  <si>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</si>
  <si>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</si>
  <si>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</si>
  <si>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</si>
  <si>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</si>
  <si>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</si>
  <si>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宇都宮市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</si>
  <si>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</si>
  <si>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</si>
  <si>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</si>
  <si>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</si>
  <si>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</si>
  <si>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</si>
  <si>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</si>
  <si>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</si>
  <si>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</si>
  <si>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</si>
  <si>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</si>
  <si>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</si>
  <si>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本市は，比較的供用開始後年数の短い施設が多く，老朽化の進んだ管渠が少ないことなどから，全体的に健全な経営状況にあるが，将来的に，施設の老朽化に伴う建設改良費の増加が見込まれる。
　今後は，施設を効率的に維持管理するため，施設の機能保全に必要な改築・修繕の計画的な実施や，公共下水道への接続による施設の統廃合などを推進していく。
　また，経営の健全化に取り組めるよう，経営状況を的確に把握するため，企業会計への移行に向けた固定資産調査を実施していく。</t>
    <rPh sb="91" eb="93">
      <t>コンゴ</t>
    </rPh>
    <rPh sb="95" eb="97">
      <t>シセツ</t>
    </rPh>
    <rPh sb="98" eb="101">
      <t>コウリツテキ</t>
    </rPh>
    <rPh sb="102" eb="104">
      <t>イジ</t>
    </rPh>
    <rPh sb="104" eb="106">
      <t>カンリ</t>
    </rPh>
    <rPh sb="119" eb="121">
      <t>ヒツヨウ</t>
    </rPh>
    <rPh sb="122" eb="124">
      <t>カイチク</t>
    </rPh>
    <rPh sb="125" eb="127">
      <t>シュウゼン</t>
    </rPh>
    <rPh sb="128" eb="131">
      <t>ケイカクテキ</t>
    </rPh>
    <rPh sb="132" eb="134">
      <t>ジッシ</t>
    </rPh>
    <rPh sb="169" eb="171">
      <t>ケイエイ</t>
    </rPh>
    <rPh sb="172" eb="175">
      <t>ケンゼンカ</t>
    </rPh>
    <rPh sb="176" eb="177">
      <t>ト</t>
    </rPh>
    <rPh sb="178" eb="179">
      <t>ク</t>
    </rPh>
    <rPh sb="184" eb="186">
      <t>ケイエイ</t>
    </rPh>
    <rPh sb="186" eb="188">
      <t>ジョウキョウ</t>
    </rPh>
    <rPh sb="189" eb="191">
      <t>テキカク</t>
    </rPh>
    <rPh sb="192" eb="194">
      <t>ハアク</t>
    </rPh>
    <rPh sb="199" eb="201">
      <t>キギョウ</t>
    </rPh>
    <rPh sb="201" eb="203">
      <t>カイケイ</t>
    </rPh>
    <rPh sb="205" eb="207">
      <t>イコウ</t>
    </rPh>
    <rPh sb="208" eb="209">
      <t>ム</t>
    </rPh>
    <rPh sb="211" eb="213">
      <t>コテイ</t>
    </rPh>
    <rPh sb="213" eb="215">
      <t>シサン</t>
    </rPh>
    <rPh sb="215" eb="217">
      <t>チョウサ</t>
    </rPh>
    <rPh sb="218" eb="220">
      <t>ジッシ</t>
    </rPh>
    <phoneticPr fontId="4"/>
  </si>
  <si>
    <t>　耐用年数を超過した管渠がなく，老朽化の進んだ管渠が比較的少ないため，管渠の劣化状況により必要に応じて改築・修繕工事を実施していることから，「③管渠改善率」は低い値となっている。なお，H26は管路移設工事を行ったため，一時的に数値が高くなっている。</t>
    <rPh sb="1" eb="3">
      <t>タイヨウ</t>
    </rPh>
    <rPh sb="3" eb="5">
      <t>ネンスウ</t>
    </rPh>
    <rPh sb="6" eb="8">
      <t>チョウカ</t>
    </rPh>
    <rPh sb="10" eb="12">
      <t>カンキョ</t>
    </rPh>
    <rPh sb="38" eb="40">
      <t>レッカ</t>
    </rPh>
    <rPh sb="45" eb="47">
      <t>ヒツヨウ</t>
    </rPh>
    <rPh sb="79" eb="80">
      <t>ヒク</t>
    </rPh>
    <rPh sb="98" eb="100">
      <t>イセツ</t>
    </rPh>
    <phoneticPr fontId="4"/>
  </si>
  <si>
    <t xml:space="preserve">　「①収益的収支比率」については，使用料収入の増などにより，前年度と比較して改善しており，100％に近い数値となっていることから，概ね総収益で総費用と地方債償還金を賄えている。なお，H25は市債の繰上償還のため，一時的に数値が低くなっている。
　「⑤経費回収率」については，H28までは上昇傾向にあったが，Ｈ29は減少し100％を下回っており，汚水処理費を使用料で賄えていない状況である。これは，H29から５か年計画で，下水道管路台帳を電子化する取組を開始したことにより，一時的に汚水処理費が増加したためである。また，「⑥汚水処理原価」についても，150円を横ばいで推移していたが，Ｈ29から増加しており，これについても，⑤と同様の理由によるものである。
　「⑦施設利用率」については，高い数値となっており，施設の利用状況や施設規模が適切な状態となっている。
　「⑧水洗化率」については，世帯当たり人口の減少に伴い，処理区域内人口，水洗便所設置済人口ともに減少し，水洗化率も減少した。今後も，効果的な接続促進に取り組み，水洗化率の向上を図っていく。
　以上のことから，本市の農業集落排水事業は，効率化のために実施している管路台帳整備に要する費用の影響はあったものの，一時的なものであるため，健全な経営状況を継続できていると評価することができる。今後も，有収率や水洗化率の向上を図り，より一層健全な事業運営を行っていく。
</t>
    <rPh sb="17" eb="20">
      <t>シヨウリョウ</t>
    </rPh>
    <rPh sb="20" eb="22">
      <t>シュウニュウ</t>
    </rPh>
    <rPh sb="23" eb="24">
      <t>ゾウ</t>
    </rPh>
    <rPh sb="30" eb="33">
      <t>ゼンネンド</t>
    </rPh>
    <rPh sb="34" eb="36">
      <t>ヒカク</t>
    </rPh>
    <rPh sb="38" eb="40">
      <t>カイゼン</t>
    </rPh>
    <rPh sb="82" eb="83">
      <t>マカナ</t>
    </rPh>
    <rPh sb="157" eb="159">
      <t>ゲンショウ</t>
    </rPh>
    <rPh sb="165" eb="167">
      <t>シタマワ</t>
    </rPh>
    <rPh sb="172" eb="174">
      <t>オスイ</t>
    </rPh>
    <rPh sb="174" eb="176">
      <t>ショリ</t>
    </rPh>
    <rPh sb="176" eb="177">
      <t>ヒ</t>
    </rPh>
    <rPh sb="178" eb="181">
      <t>シヨウリョウ</t>
    </rPh>
    <rPh sb="182" eb="183">
      <t>マカナ</t>
    </rPh>
    <rPh sb="188" eb="190">
      <t>ジョウキョウ</t>
    </rPh>
    <rPh sb="296" eb="298">
      <t>ゾウカ</t>
    </rPh>
    <rPh sb="313" eb="315">
      <t>ドウヨウ</t>
    </rPh>
    <rPh sb="316" eb="318">
      <t>リユウ</t>
    </rPh>
    <rPh sb="428" eb="430">
      <t>ゲンショウ</t>
    </rPh>
    <rPh sb="432" eb="435">
      <t>スイセンカ</t>
    </rPh>
    <rPh sb="435" eb="436">
      <t>リツ</t>
    </rPh>
    <rPh sb="437" eb="439">
      <t>ゲンショウ</t>
    </rPh>
    <rPh sb="446" eb="449">
      <t>コウカテキ</t>
    </rPh>
    <rPh sb="450" eb="452">
      <t>セツゾク</t>
    </rPh>
    <rPh sb="452" eb="454">
      <t>ソクシン</t>
    </rPh>
    <rPh sb="455" eb="456">
      <t>ト</t>
    </rPh>
    <rPh sb="457" eb="458">
      <t>ク</t>
    </rPh>
    <rPh sb="497" eb="500">
      <t>コウリツカ</t>
    </rPh>
    <rPh sb="504" eb="506">
      <t>ジッシ</t>
    </rPh>
    <rPh sb="510" eb="512">
      <t>カンロ</t>
    </rPh>
    <rPh sb="512" eb="514">
      <t>ダイチョウ</t>
    </rPh>
    <rPh sb="514" eb="516">
      <t>セイビ</t>
    </rPh>
    <rPh sb="517" eb="518">
      <t>ヨウ</t>
    </rPh>
    <rPh sb="520" eb="522">
      <t>ヒヨウ</t>
    </rPh>
    <rPh sb="523" eb="525">
      <t>エイキョウ</t>
    </rPh>
    <rPh sb="533" eb="536">
      <t>イチジテキ</t>
    </rPh>
    <rPh sb="561" eb="563">
      <t>ヒョウカ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</si>
</sst>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12"/>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2" fillId="0" borderId="0" xfId="0" applyFont="1" applyBorder="1">
      <alignment vertical="center"/>
    </xf>
    <xf numFmtId="0" fontId="13"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0" xfId="0" applyFont="1" applyBorder="1" applyAlignment="1">
      <alignment horizontal="left" vertical="center"/>
    </xf>
    <xf numFmtId="0" fontId="14"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0.18</c:v>
                </c:pt>
                <c:pt idx="2">
                  <c:v>7.0000000000000007E-2</c:v>
                </c:pt>
                <c:pt idx="3" formatCode="#,##0.00;&quot;△&quot;#,##0.00">
                  <c:v>0</c:v>
                </c:pt>
                <c:pt idx="4">
                  <c:v>0.02</c:v>
                </c:pt>
              </c:numCache>
            </c:numRef>
          </c:val>
          <c:extLst xmlns:c16r2="http://schemas.microsoft.com/office/drawing/2015/06/chart">
            <c:ext xmlns:c16="http://schemas.microsoft.com/office/drawing/2014/chart" uri="{C3380CC4-5D6E-409C-BE32-E72D297353CC}">
              <c16:uniqueId val="{00000000-78FC-46D1-87FD-263A1446476D}"/>
            </c:ext>
          </c:extLst>
        </c:ser>
        <c:dLbls>
          <c:showLegendKey val="0"/>
          <c:showVal val="0"/>
          <c:showCatName val="0"/>
          <c:showSerName val="0"/>
          <c:showPercent val="0"/>
          <c:showBubbleSize val="0"/>
        </c:dLbls>
        <c:gapWidth val="150"/>
        <c:axId val="128158328"/>
        <c:axId val="12815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78FC-46D1-87FD-263A1446476D}"/>
            </c:ext>
          </c:extLst>
        </c:ser>
        <c:dLbls>
          <c:showLegendKey val="0"/>
          <c:showVal val="0"/>
          <c:showCatName val="0"/>
          <c:showSerName val="0"/>
          <c:showPercent val="0"/>
          <c:showBubbleSize val="0"/>
        </c:dLbls>
        <c:marker val="1"/>
        <c:smooth val="0"/>
        <c:axId val="128158328"/>
        <c:axId val="128159504"/>
      </c:lineChart>
      <c:dateAx>
        <c:axId val="128158328"/>
        <c:scaling>
          <c:orientation val="minMax"/>
        </c:scaling>
        <c:delete val="1"/>
        <c:axPos val="b"/>
        <c:numFmt formatCode="ge" sourceLinked="1"/>
        <c:majorTickMark val="none"/>
        <c:minorTickMark val="none"/>
        <c:tickLblPos val="none"/>
        <c:crossAx val="128159504"/>
        <c:crosses val="autoZero"/>
        <c:auto val="1"/>
        <c:lblOffset val="100"/>
        <c:baseTimeUnit val="years"/>
      </c:dateAx>
      <c:valAx>
        <c:axId val="12815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15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90.97</c:v>
                </c:pt>
                <c:pt idx="1">
                  <c:v>94.5</c:v>
                </c:pt>
                <c:pt idx="2">
                  <c:v>93.19</c:v>
                </c:pt>
                <c:pt idx="3">
                  <c:v>91.78</c:v>
                </c:pt>
                <c:pt idx="4">
                  <c:v>91.8</c:v>
                </c:pt>
              </c:numCache>
            </c:numRef>
          </c:val>
          <c:extLst xmlns:c16r2="http://schemas.microsoft.com/office/drawing/2015/06/chart">
            <c:ext xmlns:c16="http://schemas.microsoft.com/office/drawing/2014/chart" uri="{C3380CC4-5D6E-409C-BE32-E72D297353CC}">
              <c16:uniqueId val="{00000000-7AB9-469F-81E3-EF30C7E3A69A}"/>
            </c:ext>
          </c:extLst>
        </c:ser>
        <c:dLbls>
          <c:showLegendKey val="0"/>
          <c:showVal val="0"/>
          <c:showCatName val="0"/>
          <c:showSerName val="0"/>
          <c:showPercent val="0"/>
          <c:showBubbleSize val="0"/>
        </c:dLbls>
        <c:gapWidth val="150"/>
        <c:axId val="184835792"/>
        <c:axId val="184836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7AB9-469F-81E3-EF30C7E3A69A}"/>
            </c:ext>
          </c:extLst>
        </c:ser>
        <c:dLbls>
          <c:showLegendKey val="0"/>
          <c:showVal val="0"/>
          <c:showCatName val="0"/>
          <c:showSerName val="0"/>
          <c:showPercent val="0"/>
          <c:showBubbleSize val="0"/>
        </c:dLbls>
        <c:marker val="1"/>
        <c:smooth val="0"/>
        <c:axId val="184835792"/>
        <c:axId val="184836184"/>
      </c:lineChart>
      <c:dateAx>
        <c:axId val="184835792"/>
        <c:scaling>
          <c:orientation val="minMax"/>
        </c:scaling>
        <c:delete val="1"/>
        <c:axPos val="b"/>
        <c:numFmt formatCode="ge" sourceLinked="1"/>
        <c:majorTickMark val="none"/>
        <c:minorTickMark val="none"/>
        <c:tickLblPos val="none"/>
        <c:crossAx val="184836184"/>
        <c:crosses val="autoZero"/>
        <c:auto val="1"/>
        <c:lblOffset val="100"/>
        <c:baseTimeUnit val="years"/>
      </c:dateAx>
      <c:valAx>
        <c:axId val="184836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3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77.53</c:v>
                </c:pt>
                <c:pt idx="1">
                  <c:v>76.849999999999994</c:v>
                </c:pt>
                <c:pt idx="2">
                  <c:v>75.41</c:v>
                </c:pt>
                <c:pt idx="3">
                  <c:v>75.33</c:v>
                </c:pt>
                <c:pt idx="4">
                  <c:v>73.58</c:v>
                </c:pt>
              </c:numCache>
            </c:numRef>
          </c:val>
          <c:extLst xmlns:c16r2="http://schemas.microsoft.com/office/drawing/2015/06/chart">
            <c:ext xmlns:c16="http://schemas.microsoft.com/office/drawing/2014/chart" uri="{C3380CC4-5D6E-409C-BE32-E72D297353CC}">
              <c16:uniqueId val="{00000000-36C2-4B90-AE96-0C74F3B884B0}"/>
            </c:ext>
          </c:extLst>
        </c:ser>
        <c:dLbls>
          <c:showLegendKey val="0"/>
          <c:showVal val="0"/>
          <c:showCatName val="0"/>
          <c:showSerName val="0"/>
          <c:showPercent val="0"/>
          <c:showBubbleSize val="0"/>
        </c:dLbls>
        <c:gapWidth val="150"/>
        <c:axId val="184837360"/>
        <c:axId val="184837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36C2-4B90-AE96-0C74F3B884B0}"/>
            </c:ext>
          </c:extLst>
        </c:ser>
        <c:dLbls>
          <c:showLegendKey val="0"/>
          <c:showVal val="0"/>
          <c:showCatName val="0"/>
          <c:showSerName val="0"/>
          <c:showPercent val="0"/>
          <c:showBubbleSize val="0"/>
        </c:dLbls>
        <c:marker val="1"/>
        <c:smooth val="0"/>
        <c:axId val="184837360"/>
        <c:axId val="184837752"/>
      </c:lineChart>
      <c:dateAx>
        <c:axId val="184837360"/>
        <c:scaling>
          <c:orientation val="minMax"/>
        </c:scaling>
        <c:delete val="1"/>
        <c:axPos val="b"/>
        <c:numFmt formatCode="ge" sourceLinked="1"/>
        <c:majorTickMark val="none"/>
        <c:minorTickMark val="none"/>
        <c:tickLblPos val="none"/>
        <c:crossAx val="184837752"/>
        <c:crosses val="autoZero"/>
        <c:auto val="1"/>
        <c:lblOffset val="100"/>
        <c:baseTimeUnit val="years"/>
      </c:dateAx>
      <c:valAx>
        <c:axId val="18483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3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67.5</c:v>
                </c:pt>
                <c:pt idx="1">
                  <c:v>98.86</c:v>
                </c:pt>
                <c:pt idx="2">
                  <c:v>98.39</c:v>
                </c:pt>
                <c:pt idx="3">
                  <c:v>96.25</c:v>
                </c:pt>
                <c:pt idx="4">
                  <c:v>97.39</c:v>
                </c:pt>
              </c:numCache>
            </c:numRef>
          </c:val>
          <c:extLst xmlns:c16r2="http://schemas.microsoft.com/office/drawing/2015/06/chart">
            <c:ext xmlns:c16="http://schemas.microsoft.com/office/drawing/2014/chart" uri="{C3380CC4-5D6E-409C-BE32-E72D297353CC}">
              <c16:uniqueId val="{00000000-D9AF-41C4-A0DC-2FA67C981922}"/>
            </c:ext>
          </c:extLst>
        </c:ser>
        <c:dLbls>
          <c:showLegendKey val="0"/>
          <c:showVal val="0"/>
          <c:showCatName val="0"/>
          <c:showSerName val="0"/>
          <c:showPercent val="0"/>
          <c:showBubbleSize val="0"/>
        </c:dLbls>
        <c:gapWidth val="150"/>
        <c:axId val="128160680"/>
        <c:axId val="12816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9AF-41C4-A0DC-2FA67C981922}"/>
            </c:ext>
          </c:extLst>
        </c:ser>
        <c:dLbls>
          <c:showLegendKey val="0"/>
          <c:showVal val="0"/>
          <c:showCatName val="0"/>
          <c:showSerName val="0"/>
          <c:showPercent val="0"/>
          <c:showBubbleSize val="0"/>
        </c:dLbls>
        <c:marker val="1"/>
        <c:smooth val="0"/>
        <c:axId val="128160680"/>
        <c:axId val="128161072"/>
      </c:lineChart>
      <c:dateAx>
        <c:axId val="128160680"/>
        <c:scaling>
          <c:orientation val="minMax"/>
        </c:scaling>
        <c:delete val="1"/>
        <c:axPos val="b"/>
        <c:numFmt formatCode="ge" sourceLinked="1"/>
        <c:majorTickMark val="none"/>
        <c:minorTickMark val="none"/>
        <c:tickLblPos val="none"/>
        <c:crossAx val="128161072"/>
        <c:crosses val="autoZero"/>
        <c:auto val="1"/>
        <c:lblOffset val="100"/>
        <c:baseTimeUnit val="years"/>
      </c:dateAx>
      <c:valAx>
        <c:axId val="12816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16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72E-48DC-A1E1-4D4ADBC5B50D}"/>
            </c:ext>
          </c:extLst>
        </c:ser>
        <c:dLbls>
          <c:showLegendKey val="0"/>
          <c:showVal val="0"/>
          <c:showCatName val="0"/>
          <c:showSerName val="0"/>
          <c:showPercent val="0"/>
          <c:showBubbleSize val="0"/>
        </c:dLbls>
        <c:gapWidth val="150"/>
        <c:axId val="128162248"/>
        <c:axId val="12816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72E-48DC-A1E1-4D4ADBC5B50D}"/>
            </c:ext>
          </c:extLst>
        </c:ser>
        <c:dLbls>
          <c:showLegendKey val="0"/>
          <c:showVal val="0"/>
          <c:showCatName val="0"/>
          <c:showSerName val="0"/>
          <c:showPercent val="0"/>
          <c:showBubbleSize val="0"/>
        </c:dLbls>
        <c:marker val="1"/>
        <c:smooth val="0"/>
        <c:axId val="128162248"/>
        <c:axId val="128162640"/>
      </c:lineChart>
      <c:dateAx>
        <c:axId val="128162248"/>
        <c:scaling>
          <c:orientation val="minMax"/>
        </c:scaling>
        <c:delete val="1"/>
        <c:axPos val="b"/>
        <c:numFmt formatCode="ge" sourceLinked="1"/>
        <c:majorTickMark val="none"/>
        <c:minorTickMark val="none"/>
        <c:tickLblPos val="none"/>
        <c:crossAx val="128162640"/>
        <c:crosses val="autoZero"/>
        <c:auto val="1"/>
        <c:lblOffset val="100"/>
        <c:baseTimeUnit val="years"/>
      </c:dateAx>
      <c:valAx>
        <c:axId val="12816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16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B4-4D15-8C7E-A4DFD1EC28D7}"/>
            </c:ext>
          </c:extLst>
        </c:ser>
        <c:dLbls>
          <c:showLegendKey val="0"/>
          <c:showVal val="0"/>
          <c:showCatName val="0"/>
          <c:showSerName val="0"/>
          <c:showPercent val="0"/>
          <c:showBubbleSize val="0"/>
        </c:dLbls>
        <c:gapWidth val="150"/>
        <c:axId val="128163816"/>
        <c:axId val="18487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B4-4D15-8C7E-A4DFD1EC28D7}"/>
            </c:ext>
          </c:extLst>
        </c:ser>
        <c:dLbls>
          <c:showLegendKey val="0"/>
          <c:showVal val="0"/>
          <c:showCatName val="0"/>
          <c:showSerName val="0"/>
          <c:showPercent val="0"/>
          <c:showBubbleSize val="0"/>
        </c:dLbls>
        <c:marker val="1"/>
        <c:smooth val="0"/>
        <c:axId val="128163816"/>
        <c:axId val="184872896"/>
      </c:lineChart>
      <c:dateAx>
        <c:axId val="128163816"/>
        <c:scaling>
          <c:orientation val="minMax"/>
        </c:scaling>
        <c:delete val="1"/>
        <c:axPos val="b"/>
        <c:numFmt formatCode="ge" sourceLinked="1"/>
        <c:majorTickMark val="none"/>
        <c:minorTickMark val="none"/>
        <c:tickLblPos val="none"/>
        <c:crossAx val="184872896"/>
        <c:crosses val="autoZero"/>
        <c:auto val="1"/>
        <c:lblOffset val="100"/>
        <c:baseTimeUnit val="years"/>
      </c:dateAx>
      <c:valAx>
        <c:axId val="18487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163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165-4072-B15C-543AB931F669}"/>
            </c:ext>
          </c:extLst>
        </c:ser>
        <c:dLbls>
          <c:showLegendKey val="0"/>
          <c:showVal val="0"/>
          <c:showCatName val="0"/>
          <c:showSerName val="0"/>
          <c:showPercent val="0"/>
          <c:showBubbleSize val="0"/>
        </c:dLbls>
        <c:gapWidth val="150"/>
        <c:axId val="184876032"/>
        <c:axId val="184876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165-4072-B15C-543AB931F669}"/>
            </c:ext>
          </c:extLst>
        </c:ser>
        <c:dLbls>
          <c:showLegendKey val="0"/>
          <c:showVal val="0"/>
          <c:showCatName val="0"/>
          <c:showSerName val="0"/>
          <c:showPercent val="0"/>
          <c:showBubbleSize val="0"/>
        </c:dLbls>
        <c:marker val="1"/>
        <c:smooth val="0"/>
        <c:axId val="184876032"/>
        <c:axId val="184876424"/>
      </c:lineChart>
      <c:dateAx>
        <c:axId val="184876032"/>
        <c:scaling>
          <c:orientation val="minMax"/>
        </c:scaling>
        <c:delete val="1"/>
        <c:axPos val="b"/>
        <c:numFmt formatCode="ge" sourceLinked="1"/>
        <c:majorTickMark val="none"/>
        <c:minorTickMark val="none"/>
        <c:tickLblPos val="none"/>
        <c:crossAx val="184876424"/>
        <c:crosses val="autoZero"/>
        <c:auto val="1"/>
        <c:lblOffset val="100"/>
        <c:baseTimeUnit val="years"/>
      </c:dateAx>
      <c:valAx>
        <c:axId val="184876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7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D3C-4ECE-BAA5-617DD98C2843}"/>
            </c:ext>
          </c:extLst>
        </c:ser>
        <c:dLbls>
          <c:showLegendKey val="0"/>
          <c:showVal val="0"/>
          <c:showCatName val="0"/>
          <c:showSerName val="0"/>
          <c:showPercent val="0"/>
          <c:showBubbleSize val="0"/>
        </c:dLbls>
        <c:gapWidth val="150"/>
        <c:axId val="184875248"/>
        <c:axId val="184874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D3C-4ECE-BAA5-617DD98C2843}"/>
            </c:ext>
          </c:extLst>
        </c:ser>
        <c:dLbls>
          <c:showLegendKey val="0"/>
          <c:showVal val="0"/>
          <c:showCatName val="0"/>
          <c:showSerName val="0"/>
          <c:showPercent val="0"/>
          <c:showBubbleSize val="0"/>
        </c:dLbls>
        <c:marker val="1"/>
        <c:smooth val="0"/>
        <c:axId val="184875248"/>
        <c:axId val="184874856"/>
      </c:lineChart>
      <c:dateAx>
        <c:axId val="184875248"/>
        <c:scaling>
          <c:orientation val="minMax"/>
        </c:scaling>
        <c:delete val="1"/>
        <c:axPos val="b"/>
        <c:numFmt formatCode="ge" sourceLinked="1"/>
        <c:majorTickMark val="none"/>
        <c:minorTickMark val="none"/>
        <c:tickLblPos val="none"/>
        <c:crossAx val="184874856"/>
        <c:crosses val="autoZero"/>
        <c:auto val="1"/>
        <c:lblOffset val="100"/>
        <c:baseTimeUnit val="years"/>
      </c:dateAx>
      <c:valAx>
        <c:axId val="184874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7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98.25</c:v>
                </c:pt>
                <c:pt idx="1">
                  <c:v>29.88</c:v>
                </c:pt>
                <c:pt idx="2">
                  <c:v>54.94</c:v>
                </c:pt>
                <c:pt idx="3">
                  <c:v>33.89</c:v>
                </c:pt>
                <c:pt idx="4" formatCode="#,##0.00;&quot;△&quot;#,##0.00">
                  <c:v>0</c:v>
                </c:pt>
              </c:numCache>
            </c:numRef>
          </c:val>
          <c:extLst xmlns:c16r2="http://schemas.microsoft.com/office/drawing/2015/06/chart">
            <c:ext xmlns:c16="http://schemas.microsoft.com/office/drawing/2014/chart" uri="{C3380CC4-5D6E-409C-BE32-E72D297353CC}">
              <c16:uniqueId val="{00000000-2A83-452C-8C76-31F9510D9ABB}"/>
            </c:ext>
          </c:extLst>
        </c:ser>
        <c:dLbls>
          <c:showLegendKey val="0"/>
          <c:showVal val="0"/>
          <c:showCatName val="0"/>
          <c:showSerName val="0"/>
          <c:showPercent val="0"/>
          <c:showBubbleSize val="0"/>
        </c:dLbls>
        <c:gapWidth val="150"/>
        <c:axId val="184875640"/>
        <c:axId val="18466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2A83-452C-8C76-31F9510D9ABB}"/>
            </c:ext>
          </c:extLst>
        </c:ser>
        <c:dLbls>
          <c:showLegendKey val="0"/>
          <c:showVal val="0"/>
          <c:showCatName val="0"/>
          <c:showSerName val="0"/>
          <c:showPercent val="0"/>
          <c:showBubbleSize val="0"/>
        </c:dLbls>
        <c:marker val="1"/>
        <c:smooth val="0"/>
        <c:axId val="184875640"/>
        <c:axId val="184669168"/>
      </c:lineChart>
      <c:dateAx>
        <c:axId val="184875640"/>
        <c:scaling>
          <c:orientation val="minMax"/>
        </c:scaling>
        <c:delete val="1"/>
        <c:axPos val="b"/>
        <c:numFmt formatCode="ge" sourceLinked="1"/>
        <c:majorTickMark val="none"/>
        <c:minorTickMark val="none"/>
        <c:tickLblPos val="none"/>
        <c:crossAx val="184669168"/>
        <c:crosses val="autoZero"/>
        <c:auto val="1"/>
        <c:lblOffset val="100"/>
        <c:baseTimeUnit val="years"/>
      </c:dateAx>
      <c:valAx>
        <c:axId val="18466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7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100.83</c:v>
                </c:pt>
                <c:pt idx="1">
                  <c:v>102.14</c:v>
                </c:pt>
                <c:pt idx="2">
                  <c:v>103.32</c:v>
                </c:pt>
                <c:pt idx="3">
                  <c:v>105.25</c:v>
                </c:pt>
                <c:pt idx="4">
                  <c:v>87.45</c:v>
                </c:pt>
              </c:numCache>
            </c:numRef>
          </c:val>
          <c:extLst xmlns:c16r2="http://schemas.microsoft.com/office/drawing/2015/06/chart">
            <c:ext xmlns:c16="http://schemas.microsoft.com/office/drawing/2014/chart" uri="{C3380CC4-5D6E-409C-BE32-E72D297353CC}">
              <c16:uniqueId val="{00000000-F550-43FA-AA7A-C6A71FC2C2C0}"/>
            </c:ext>
          </c:extLst>
        </c:ser>
        <c:dLbls>
          <c:showLegendKey val="0"/>
          <c:showVal val="0"/>
          <c:showCatName val="0"/>
          <c:showSerName val="0"/>
          <c:showPercent val="0"/>
          <c:showBubbleSize val="0"/>
        </c:dLbls>
        <c:gapWidth val="150"/>
        <c:axId val="184670344"/>
        <c:axId val="18467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F550-43FA-AA7A-C6A71FC2C2C0}"/>
            </c:ext>
          </c:extLst>
        </c:ser>
        <c:dLbls>
          <c:showLegendKey val="0"/>
          <c:showVal val="0"/>
          <c:showCatName val="0"/>
          <c:showSerName val="0"/>
          <c:showPercent val="0"/>
          <c:showBubbleSize val="0"/>
        </c:dLbls>
        <c:marker val="1"/>
        <c:smooth val="0"/>
        <c:axId val="184670344"/>
        <c:axId val="184670736"/>
      </c:lineChart>
      <c:dateAx>
        <c:axId val="184670344"/>
        <c:scaling>
          <c:orientation val="minMax"/>
        </c:scaling>
        <c:delete val="1"/>
        <c:axPos val="b"/>
        <c:numFmt formatCode="ge" sourceLinked="1"/>
        <c:majorTickMark val="none"/>
        <c:minorTickMark val="none"/>
        <c:tickLblPos val="none"/>
        <c:crossAx val="184670736"/>
        <c:crosses val="autoZero"/>
        <c:auto val="1"/>
        <c:lblOffset val="100"/>
        <c:baseTimeUnit val="years"/>
      </c:dateAx>
      <c:valAx>
        <c:axId val="18467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67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c:v>
                </c:pt>
                <c:pt idx="1">
                  <c:v>150</c:v>
                </c:pt>
                <c:pt idx="2">
                  <c:v>150</c:v>
                </c:pt>
                <c:pt idx="3">
                  <c:v>150</c:v>
                </c:pt>
                <c:pt idx="4">
                  <c:v>188.71</c:v>
                </c:pt>
              </c:numCache>
            </c:numRef>
          </c:val>
          <c:extLst xmlns:c16r2="http://schemas.microsoft.com/office/drawing/2015/06/chart">
            <c:ext xmlns:c16="http://schemas.microsoft.com/office/drawing/2014/chart" uri="{C3380CC4-5D6E-409C-BE32-E72D297353CC}">
              <c16:uniqueId val="{00000000-0E72-456A-8B7E-FD9D38653C76}"/>
            </c:ext>
          </c:extLst>
        </c:ser>
        <c:dLbls>
          <c:showLegendKey val="0"/>
          <c:showVal val="0"/>
          <c:showCatName val="0"/>
          <c:showSerName val="0"/>
          <c:showPercent val="0"/>
          <c:showBubbleSize val="0"/>
        </c:dLbls>
        <c:gapWidth val="150"/>
        <c:axId val="184671912"/>
        <c:axId val="184834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0E72-456A-8B7E-FD9D38653C76}"/>
            </c:ext>
          </c:extLst>
        </c:ser>
        <c:dLbls>
          <c:showLegendKey val="0"/>
          <c:showVal val="0"/>
          <c:showCatName val="0"/>
          <c:showSerName val="0"/>
          <c:showPercent val="0"/>
          <c:showBubbleSize val="0"/>
        </c:dLbls>
        <c:marker val="1"/>
        <c:smooth val="0"/>
        <c:axId val="184671912"/>
        <c:axId val="184834616"/>
      </c:lineChart>
      <c:dateAx>
        <c:axId val="184671912"/>
        <c:scaling>
          <c:orientation val="minMax"/>
        </c:scaling>
        <c:delete val="1"/>
        <c:axPos val="b"/>
        <c:numFmt formatCode="ge" sourceLinked="1"/>
        <c:majorTickMark val="none"/>
        <c:minorTickMark val="none"/>
        <c:tickLblPos val="none"/>
        <c:crossAx val="184834616"/>
        <c:crosses val="autoZero"/>
        <c:auto val="1"/>
        <c:lblOffset val="100"/>
        <c:baseTimeUnit val="years"/>
      </c:dateAx>
      <c:valAx>
        <c:axId val="184834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67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栃木県　宇都宮市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522938</v>
      </c>
      <c r="AM8" s="49"/>
      <c r="AN8" s="49"/>
      <c r="AO8" s="49"/>
      <c r="AP8" s="49"/>
      <c r="AQ8" s="49"/>
      <c r="AR8" s="49"/>
      <c r="AS8" s="49"/>
      <c r="AT8" s="44">
        <f>データ!T6</f>
        <v>416.85</v>
      </c>
      <c r="AU8" s="44"/>
      <c r="AV8" s="44"/>
      <c r="AW8" s="44"/>
      <c r="AX8" s="44"/>
      <c r="AY8" s="44"/>
      <c r="AZ8" s="44"/>
      <c r="BA8" s="44"/>
      <c r="BB8" s="44">
        <f>データ!U6</f>
        <v>1254.5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2.69</v>
      </c>
      <c r="Q10" s="44"/>
      <c r="R10" s="44"/>
      <c r="S10" s="44"/>
      <c r="T10" s="44"/>
      <c r="U10" s="44"/>
      <c r="V10" s="44"/>
      <c r="W10" s="44">
        <f>データ!Q6</f>
        <v>60.76</v>
      </c>
      <c r="X10" s="44"/>
      <c r="Y10" s="44"/>
      <c r="Z10" s="44"/>
      <c r="AA10" s="44"/>
      <c r="AB10" s="44"/>
      <c r="AC10" s="44"/>
      <c r="AD10" s="49">
        <f>データ!R6</f>
        <v>4168</v>
      </c>
      <c r="AE10" s="49"/>
      <c r="AF10" s="49"/>
      <c r="AG10" s="49"/>
      <c r="AH10" s="49"/>
      <c r="AI10" s="49"/>
      <c r="AJ10" s="49"/>
      <c r="AK10" s="2"/>
      <c r="AL10" s="49">
        <f>データ!V6</f>
        <v>14006</v>
      </c>
      <c r="AM10" s="49"/>
      <c r="AN10" s="49"/>
      <c r="AO10" s="49"/>
      <c r="AP10" s="49"/>
      <c r="AQ10" s="49"/>
      <c r="AR10" s="49"/>
      <c r="AS10" s="49"/>
      <c r="AT10" s="44">
        <f>データ!W6</f>
        <v>6.33</v>
      </c>
      <c r="AU10" s="44"/>
      <c r="AV10" s="44"/>
      <c r="AW10" s="44"/>
      <c r="AX10" s="44"/>
      <c r="AY10" s="44"/>
      <c r="AZ10" s="44"/>
      <c r="BA10" s="44"/>
      <c r="BB10" s="44">
        <f>データ!X6</f>
        <v>2212.64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20.2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21"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7.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j+E/WpshLM0oMqvkbjlWdzfXwKJ3nz/BTHBx9XiQVrOBa1yPf97SZ+eQW/D08+jXZoDXwjv6rPyUjxdpMxp/nA==" saltValue="dMkgKmvPsX54Q7l7YkrkD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92011</v>
      </c>
      <c r="D6" s="32">
        <f t="shared" si="3"/>
        <v>47</v>
      </c>
      <c r="E6" s="32">
        <f t="shared" si="3"/>
        <v>17</v>
      </c>
      <c r="F6" s="32">
        <f t="shared" si="3"/>
        <v>5</v>
      </c>
      <c r="G6" s="32">
        <f t="shared" si="3"/>
        <v>0</v>
      </c>
      <c r="H6" s="32" t="str">
        <f t="shared" si="3"/>
        <v>栃木県　宇都宮市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2.69</v>
      </c>
      <c r="Q6" s="33">
        <f t="shared" si="3"/>
        <v>60.76</v>
      </c>
      <c r="R6" s="33">
        <f t="shared" si="3"/>
        <v>4168</v>
      </c>
      <c r="S6" s="33">
        <f t="shared" si="3"/>
        <v>522938</v>
      </c>
      <c r="T6" s="33">
        <f t="shared" si="3"/>
        <v>416.85</v>
      </c>
      <c r="U6" s="33">
        <f t="shared" si="3"/>
        <v>1254.5</v>
      </c>
      <c r="V6" s="33">
        <f t="shared" si="3"/>
        <v>14006</v>
      </c>
      <c r="W6" s="33">
        <f t="shared" si="3"/>
        <v>6.33</v>
      </c>
      <c r="X6" s="33">
        <f t="shared" si="3"/>
        <v>2212.64</v>
      </c>
      <c r="Y6" s="34">
        <f>IF(Y7="",NA(),Y7)</f>
        <v>67.5</v>
      </c>
      <c r="Z6" s="34">
        <f t="shared" ref="Z6:AH6" si="4">IF(Z7="",NA(),Z7)</f>
        <v>98.86</v>
      </c>
      <c r="AA6" s="34">
        <f t="shared" si="4"/>
        <v>98.39</v>
      </c>
      <c r="AB6" s="34">
        <f t="shared" si="4"/>
        <v>96.25</v>
      </c>
      <c r="AC6" s="34">
        <f t="shared" si="4"/>
        <v>97.39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98.25</v>
      </c>
      <c r="BG6" s="34">
        <f t="shared" ref="BG6:BO6" si="7">IF(BG7="",NA(),BG7)</f>
        <v>29.88</v>
      </c>
      <c r="BH6" s="34">
        <f t="shared" si="7"/>
        <v>54.94</v>
      </c>
      <c r="BI6" s="34">
        <f t="shared" si="7"/>
        <v>33.89</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100.83</v>
      </c>
      <c r="BR6" s="34">
        <f t="shared" ref="BR6:BZ6" si="8">IF(BR7="",NA(),BR7)</f>
        <v>102.14</v>
      </c>
      <c r="BS6" s="34">
        <f t="shared" si="8"/>
        <v>103.32</v>
      </c>
      <c r="BT6" s="34">
        <f t="shared" si="8"/>
        <v>105.25</v>
      </c>
      <c r="BU6" s="34">
        <f t="shared" si="8"/>
        <v>87.45</v>
      </c>
      <c r="BV6" s="34">
        <f t="shared" si="8"/>
        <v>50.9</v>
      </c>
      <c r="BW6" s="34">
        <f t="shared" si="8"/>
        <v>50.82</v>
      </c>
      <c r="BX6" s="34">
        <f t="shared" si="8"/>
        <v>52.19</v>
      </c>
      <c r="BY6" s="34">
        <f t="shared" si="8"/>
        <v>55.32</v>
      </c>
      <c r="BZ6" s="34">
        <f t="shared" si="8"/>
        <v>59.8</v>
      </c>
      <c r="CA6" s="33" t="str">
        <f>IF(CA7="","",IF(CA7="-","【-】","【"&amp;SUBSTITUTE(TEXT(CA7,"#,##0.00"),"-","△")&amp;"】"))</f>
        <v>【60.64】</v>
      </c>
      <c r="CB6" s="34">
        <f>IF(CB7="",NA(),CB7)</f>
        <v>150</v>
      </c>
      <c r="CC6" s="34">
        <f t="shared" ref="CC6:CK6" si="9">IF(CC7="",NA(),CC7)</f>
        <v>150</v>
      </c>
      <c r="CD6" s="34">
        <f t="shared" si="9"/>
        <v>150</v>
      </c>
      <c r="CE6" s="34">
        <f t="shared" si="9"/>
        <v>150</v>
      </c>
      <c r="CF6" s="34">
        <f t="shared" si="9"/>
        <v>188.71</v>
      </c>
      <c r="CG6" s="34">
        <f t="shared" si="9"/>
        <v>293.27</v>
      </c>
      <c r="CH6" s="34">
        <f t="shared" si="9"/>
        <v>300.52</v>
      </c>
      <c r="CI6" s="34">
        <f t="shared" si="9"/>
        <v>296.14</v>
      </c>
      <c r="CJ6" s="34">
        <f t="shared" si="9"/>
        <v>283.17</v>
      </c>
      <c r="CK6" s="34">
        <f t="shared" si="9"/>
        <v>263.76</v>
      </c>
      <c r="CL6" s="33" t="str">
        <f>IF(CL7="","",IF(CL7="-","【-】","【"&amp;SUBSTITUTE(TEXT(CL7,"#,##0.00"),"-","△")&amp;"】"))</f>
        <v>【255.52】</v>
      </c>
      <c r="CM6" s="34">
        <f>IF(CM7="",NA(),CM7)</f>
        <v>90.97</v>
      </c>
      <c r="CN6" s="34">
        <f t="shared" ref="CN6:CV6" si="10">IF(CN7="",NA(),CN7)</f>
        <v>94.5</v>
      </c>
      <c r="CO6" s="34">
        <f t="shared" si="10"/>
        <v>93.19</v>
      </c>
      <c r="CP6" s="34">
        <f t="shared" si="10"/>
        <v>91.78</v>
      </c>
      <c r="CQ6" s="34">
        <f t="shared" si="10"/>
        <v>91.8</v>
      </c>
      <c r="CR6" s="34">
        <f t="shared" si="10"/>
        <v>53.78</v>
      </c>
      <c r="CS6" s="34">
        <f t="shared" si="10"/>
        <v>53.24</v>
      </c>
      <c r="CT6" s="34">
        <f t="shared" si="10"/>
        <v>52.31</v>
      </c>
      <c r="CU6" s="34">
        <f t="shared" si="10"/>
        <v>60.65</v>
      </c>
      <c r="CV6" s="34">
        <f t="shared" si="10"/>
        <v>51.75</v>
      </c>
      <c r="CW6" s="33" t="str">
        <f>IF(CW7="","",IF(CW7="-","【-】","【"&amp;SUBSTITUTE(TEXT(CW7,"#,##0.00"),"-","△")&amp;"】"))</f>
        <v>【52.49】</v>
      </c>
      <c r="CX6" s="34">
        <f>IF(CX7="",NA(),CX7)</f>
        <v>77.53</v>
      </c>
      <c r="CY6" s="34">
        <f t="shared" ref="CY6:DG6" si="11">IF(CY7="",NA(),CY7)</f>
        <v>76.849999999999994</v>
      </c>
      <c r="CZ6" s="34">
        <f t="shared" si="11"/>
        <v>75.41</v>
      </c>
      <c r="DA6" s="34">
        <f t="shared" si="11"/>
        <v>75.33</v>
      </c>
      <c r="DB6" s="34">
        <f t="shared" si="11"/>
        <v>73.58</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4">
        <f t="shared" ref="EF6:EN6" si="14">IF(EF7="",NA(),EF7)</f>
        <v>0.18</v>
      </c>
      <c r="EG6" s="34">
        <f t="shared" si="14"/>
        <v>7.0000000000000007E-2</v>
      </c>
      <c r="EH6" s="33">
        <f t="shared" si="14"/>
        <v>0</v>
      </c>
      <c r="EI6" s="34">
        <f t="shared" si="14"/>
        <v>0.02</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92011</v>
      </c>
      <c r="D7" s="36">
        <v>47</v>
      </c>
      <c r="E7" s="36">
        <v>17</v>
      </c>
      <c r="F7" s="36">
        <v>5</v>
      </c>
      <c r="G7" s="36">
        <v>0</v>
      </c>
      <c r="H7" s="36" t="s">
        <v>110</v>
      </c>
      <c r="I7" s="36" t="s">
        <v>111</v>
      </c>
      <c r="J7" s="36" t="s">
        <v>112</v>
      </c>
      <c r="K7" s="36" t="s">
        <v>113</v>
      </c>
      <c r="L7" s="36" t="s">
        <v>114</v>
      </c>
      <c r="M7" s="36" t="s">
        <v>115</v>
      </c>
      <c r="N7" s="37" t="s">
        <v>116</v>
      </c>
      <c r="O7" s="37" t="s">
        <v>117</v>
      </c>
      <c r="P7" s="37">
        <v>2.69</v>
      </c>
      <c r="Q7" s="37">
        <v>60.76</v>
      </c>
      <c r="R7" s="37">
        <v>4168</v>
      </c>
      <c r="S7" s="37">
        <v>522938</v>
      </c>
      <c r="T7" s="37">
        <v>416.85</v>
      </c>
      <c r="U7" s="37">
        <v>1254.5</v>
      </c>
      <c r="V7" s="37">
        <v>14006</v>
      </c>
      <c r="W7" s="37">
        <v>6.33</v>
      </c>
      <c r="X7" s="37">
        <v>2212.64</v>
      </c>
      <c r="Y7" s="37">
        <v>67.5</v>
      </c>
      <c r="Z7" s="37">
        <v>98.86</v>
      </c>
      <c r="AA7" s="37">
        <v>98.39</v>
      </c>
      <c r="AB7" s="37">
        <v>96.25</v>
      </c>
      <c r="AC7" s="37">
        <v>97.39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98.25</v>
      </c>
      <c r="BG7" s="37">
        <v>29.88</v>
      </c>
      <c r="BH7" s="37">
        <v>54.94</v>
      </c>
      <c r="BI7" s="37">
        <v>33.89</v>
      </c>
      <c r="BJ7" s="37">
        <v>0</v>
      </c>
      <c r="BK7" s="37">
        <v>1126.77</v>
      </c>
      <c r="BL7" s="37">
        <v>1044.8</v>
      </c>
      <c r="BM7" s="37">
        <v>1081.8</v>
      </c>
      <c r="BN7" s="37">
        <v>974.93</v>
      </c>
      <c r="BO7" s="37">
        <v>855.8</v>
      </c>
      <c r="BP7" s="37">
        <v>814.89</v>
      </c>
      <c r="BQ7" s="37">
        <v>100.83</v>
      </c>
      <c r="BR7" s="37">
        <v>102.14</v>
      </c>
      <c r="BS7" s="37">
        <v>103.32</v>
      </c>
      <c r="BT7" s="37">
        <v>105.25</v>
      </c>
      <c r="BU7" s="37">
        <v>87.45</v>
      </c>
      <c r="BV7" s="37">
        <v>50.9</v>
      </c>
      <c r="BW7" s="37">
        <v>50.82</v>
      </c>
      <c r="BX7" s="37">
        <v>52.19</v>
      </c>
      <c r="BY7" s="37">
        <v>55.32</v>
      </c>
      <c r="BZ7" s="37">
        <v>59.8</v>
      </c>
      <c r="CA7" s="37">
        <v>60.64</v>
      </c>
      <c r="CB7" s="37">
        <v>150</v>
      </c>
      <c r="CC7" s="37">
        <v>150</v>
      </c>
      <c r="CD7" s="37">
        <v>150</v>
      </c>
      <c r="CE7" s="37">
        <v>150</v>
      </c>
      <c r="CF7" s="37">
        <v>188.71</v>
      </c>
      <c r="CG7" s="37">
        <v>293.27</v>
      </c>
      <c r="CH7" s="37">
        <v>300.52</v>
      </c>
      <c r="CI7" s="37">
        <v>296.14</v>
      </c>
      <c r="CJ7" s="37">
        <v>283.17</v>
      </c>
      <c r="CK7" s="37">
        <v>263.76</v>
      </c>
      <c r="CL7" s="37">
        <v>255.52</v>
      </c>
      <c r="CM7" s="37">
        <v>90.97</v>
      </c>
      <c r="CN7" s="37">
        <v>94.5</v>
      </c>
      <c r="CO7" s="37">
        <v>93.19</v>
      </c>
      <c r="CP7" s="37">
        <v>91.78</v>
      </c>
      <c r="CQ7" s="37">
        <v>91.8</v>
      </c>
      <c r="CR7" s="37">
        <v>53.78</v>
      </c>
      <c r="CS7" s="37">
        <v>53.24</v>
      </c>
      <c r="CT7" s="37">
        <v>52.31</v>
      </c>
      <c r="CU7" s="37">
        <v>60.65</v>
      </c>
      <c r="CV7" s="37">
        <v>51.75</v>
      </c>
      <c r="CW7" s="37">
        <v>52.49</v>
      </c>
      <c r="CX7" s="37">
        <v>77.53</v>
      </c>
      <c r="CY7" s="37">
        <v>76.849999999999994</v>
      </c>
      <c r="CZ7" s="37">
        <v>75.41</v>
      </c>
      <c r="DA7" s="37">
        <v>75.33</v>
      </c>
      <c r="DB7" s="37">
        <v>73.58</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0.18</v>
      </c>
      <c r="EG7" s="37">
        <v>7.0000000000000007E-2</v>
      </c>
      <c r="EH7" s="37">
        <v>0</v>
      </c>
      <c r="EI7" s="37">
        <v>0.02</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2019-02-14T03:25:37Z</cp:lastPrinted>
  <dcterms:created xsi:type="dcterms:W3CDTF">2018-12-03T09:21:51Z</dcterms:created>
  <dcterms:modified xsi:type="dcterms:W3CDTF">2019-02-15T09:38:15Z</dcterms:modified>
  <cp:category/>
</cp:coreProperties>
</file>