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76000500経営企画課\02経理グループ\16 照会・回答\平成２７年度\庁外\H28.2.16県市町村課　\02　県に回答したもの\"/>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<sst xmlns="http://schemas.openxmlformats.org/spreadsheetml/2006/main" count="217" uniqueCount="107">
  <si>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</si>
  <si>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</si>
  <si>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</si>
  <si>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</si>
  <si>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</si>
  <si>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</si>
  <si>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</si>
  <si>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</si>
  <si>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</si>
  <si>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</si>
  <si>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</si>
  <si>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</si>
  <si>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</si>
  <si>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</si>
  <si>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</si>
  <si>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</si>
  <si>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</si>
  <si>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</si>
  <si>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</si>
  <si>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</si>
  <si>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</si>
  <si>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</si>
  <si>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</si>
  <si>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</si>
  <si>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</si>
  <si>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</si>
  <si>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</si>
  <si>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</si>
  <si>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</si>
  <si>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</si>
  <si>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</si>
  <si>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</si>
  <si>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</si>
  <si>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</si>
  <si>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</si>
  <si>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</si>
  <si>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</si>
  <si>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</si>
  <si>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</si>
  <si>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</si>
  <si>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</si>
  <si>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</si>
  <si>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</si>
  <si>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</si>
  <si>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</si>
  <si>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</si>
  <si>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</si>
  <si>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</si>
  <si>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</si>
  <si>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</si>
  <si>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</si>
  <si>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</si>
  <si>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</si>
  <si>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</si>
  <si>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</si>
  <si>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</si>
  <si>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</si>
  <si>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</si>
  <si>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</si>
  <si>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</si>
  <si>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</si>
  <si>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</si>
  <si>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</si>
  <si>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</si>
  <si>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</si>
  <si>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</si>
  <si>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</si>
  <si>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</si>
  <si>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</si>
  <si>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</si>
  <si>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</si>
  <si>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</si>
  <si>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</si>
  <si>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</si>
  <si>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</si>
  <si>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</si>
  <si>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</si>
  <si>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</si>
  <si>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</si>
  <si>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</si>
  <si>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</si>
  <si>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</si>
  <si>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</si>
  <si>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</si>
  <si>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</si>
  <si>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</si>
  <si>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</si>
  <si>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</si>
  <si>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</si>
  <si>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</si>
  <si>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</si>
  <si>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</si>
  <si>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</si>
  <si>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</si>
  <si>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</si>
  <si>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</si>
  <si>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</si>
  <si>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</si>
  <si>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</si>
  <si>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</si>
  <si>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</si>
  <si>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</si>
  <si>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</si>
  <si>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</si>
  <si>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率」は，いずれも１００％を超えるとともに類似団体平均値を上回っている。これは経常収益が伸び悩む中で更なる費用削減を行った結果であり，給水に係る費用が給水収益で賄えていることに加え，将来の施設の老朽化や耐震化に向けた資金となる利益を生んでいる。
　また「⑦施設利用率」は，一日平均配水量の減少もあり年々下がっているが類似団体平均値を上回っており，非常時の予備力を考慮すると適切な施設規模を保っていると言え，一方「⑧有収率」は漏水対策を進めてきたことから改善傾向を示しているが，依然として類似団体平均値を下回っている。</t>
    <rPh sb="3" eb="4">
      <t>ケイ</t>
    </rPh>
    <rPh sb="56" eb="58">
      <t>ケイジョウ</t>
    </rPh>
    <rPh sb="145" eb="147">
      <t>シセツ</t>
    </rPh>
    <rPh sb="147" eb="150">
      <t>リヨウリツ</t>
    </rPh>
    <rPh sb="153" eb="155">
      <t>イチニチ</t>
    </rPh>
    <rPh sb="155" eb="157">
      <t>ヘイキン</t>
    </rPh>
    <rPh sb="157" eb="159">
      <t>ハイスイ</t>
    </rPh>
    <rPh sb="159" eb="160">
      <t>リョウ</t>
    </rPh>
    <rPh sb="161" eb="163">
      <t>ゲンショウ</t>
    </rPh>
    <rPh sb="166" eb="168">
      <t>ネンネン</t>
    </rPh>
    <rPh sb="168" eb="169">
      <t>サ</t>
    </rPh>
    <rPh sb="175" eb="177">
      <t>ルイジ</t>
    </rPh>
    <rPh sb="177" eb="179">
      <t>ダンタイ</t>
    </rPh>
    <rPh sb="179" eb="182">
      <t>ヘイキンチ</t>
    </rPh>
    <rPh sb="183" eb="185">
      <t>ウワマワ</t>
    </rPh>
    <rPh sb="190" eb="192">
      <t>ヒジョウ</t>
    </rPh>
    <rPh sb="192" eb="193">
      <t>ジ</t>
    </rPh>
    <rPh sb="194" eb="196">
      <t>ヨビ</t>
    </rPh>
    <rPh sb="196" eb="197">
      <t>リョク</t>
    </rPh>
    <rPh sb="198" eb="200">
      <t>コウリョ</t>
    </rPh>
    <rPh sb="203" eb="205">
      <t>テキセツ</t>
    </rPh>
    <rPh sb="206" eb="208">
      <t>シセツ</t>
    </rPh>
    <rPh sb="208" eb="210">
      <t>キボ</t>
    </rPh>
    <rPh sb="211" eb="212">
      <t>タモ</t>
    </rPh>
    <rPh sb="217" eb="218">
      <t>イ</t>
    </rPh>
    <phoneticPr fontId="4"/>
  </si>
  <si>
    <t>　「②管路経年化率」は類似団体平均値を下回っており相対的に管路の老朽度は低いと言えるが，年々上昇を続けており法定耐用年数を超えた管路が増加している。一方，「③管路更新率」は計画的な更新を行っているが横ばいの状況である。</t>
    <rPh sb="3" eb="5">
      <t>カンロ</t>
    </rPh>
    <rPh sb="5" eb="8">
      <t>ケイネンカ</t>
    </rPh>
    <rPh sb="8" eb="9">
      <t>リツ</t>
    </rPh>
    <rPh sb="11" eb="13">
      <t>ルイジ</t>
    </rPh>
    <rPh sb="13" eb="15">
      <t>ダンタイ</t>
    </rPh>
    <rPh sb="15" eb="18">
      <t>ヘイキンチ</t>
    </rPh>
    <rPh sb="19" eb="21">
      <t>シタマワ</t>
    </rPh>
    <rPh sb="29" eb="31">
      <t>カンロ</t>
    </rPh>
    <rPh sb="32" eb="34">
      <t>ロウキュウ</t>
    </rPh>
    <rPh sb="34" eb="35">
      <t>ド</t>
    </rPh>
    <rPh sb="36" eb="37">
      <t>ヒク</t>
    </rPh>
    <rPh sb="39" eb="40">
      <t>イ</t>
    </rPh>
    <rPh sb="44" eb="46">
      <t>ネンネン</t>
    </rPh>
    <rPh sb="46" eb="48">
      <t>ジョウショウ</t>
    </rPh>
    <rPh sb="49" eb="50">
      <t>ツヅ</t>
    </rPh>
    <rPh sb="54" eb="56">
      <t>ホウテイ</t>
    </rPh>
    <rPh sb="56" eb="58">
      <t>タイヨウ</t>
    </rPh>
    <rPh sb="58" eb="60">
      <t>ネンスウ</t>
    </rPh>
    <rPh sb="61" eb="62">
      <t>コ</t>
    </rPh>
    <rPh sb="64" eb="66">
      <t>カンロ</t>
    </rPh>
    <rPh sb="67" eb="68">
      <t>ゾウ</t>
    </rPh>
    <rPh sb="68" eb="69">
      <t>カ</t>
    </rPh>
    <rPh sb="74" eb="76">
      <t>イッポウ</t>
    </rPh>
    <rPh sb="79" eb="81">
      <t>カンロ</t>
    </rPh>
    <rPh sb="81" eb="83">
      <t>コウシン</t>
    </rPh>
    <rPh sb="83" eb="84">
      <t>リツ</t>
    </rPh>
    <rPh sb="86" eb="88">
      <t>ケイカク</t>
    </rPh>
    <rPh sb="88" eb="90">
      <t>ネンケイカク</t>
    </rPh>
    <rPh sb="90" eb="92">
      <t>コウシン</t>
    </rPh>
    <rPh sb="99" eb="100">
      <t>ヨコ</t>
    </rPh>
    <rPh sb="103" eb="105">
      <t>ジョウキョウ</t>
    </rPh>
    <phoneticPr fontId="4"/>
  </si>
  <si>
    <t>　給水収益を適切に確保する一方，効率的な維持管理や企業債残高の縮減などにより給水費用の低減を図るとともに，漏水対策への取組強化や水需要に見合った施設の再構築などにより経営の健全化・効率化を推進する。また老朽管路の更新についても更新需要を把握し，財政収支との整合を図りながら計画的に取り組む必要がある。</t>
    <rPh sb="1" eb="3">
      <t>キュウスイ</t>
    </rPh>
    <rPh sb="3" eb="5">
      <t>シュウエキ</t>
    </rPh>
    <rPh sb="6" eb="8">
      <t>テキセツ</t>
    </rPh>
    <rPh sb="9" eb="11">
      <t>カクホ</t>
    </rPh>
    <rPh sb="13" eb="15">
      <t>イッポウ</t>
    </rPh>
    <rPh sb="16" eb="18">
      <t>コウリツ</t>
    </rPh>
    <rPh sb="18" eb="19">
      <t>テキ</t>
    </rPh>
    <rPh sb="20" eb="22">
      <t>イジ</t>
    </rPh>
    <rPh sb="22" eb="24">
      <t>カンリ</t>
    </rPh>
    <rPh sb="25" eb="27">
      <t>キギョウ</t>
    </rPh>
    <rPh sb="27" eb="28">
      <t>サイ</t>
    </rPh>
    <rPh sb="28" eb="30">
      <t>ザンダカ</t>
    </rPh>
    <rPh sb="31" eb="33">
      <t>シュクゲン</t>
    </rPh>
    <rPh sb="38" eb="40">
      <t>キュウスイ</t>
    </rPh>
    <rPh sb="40" eb="42">
      <t>ヒヨウ</t>
    </rPh>
    <rPh sb="43" eb="45">
      <t>テイゲン</t>
    </rPh>
    <rPh sb="46" eb="47">
      <t>ハカ</t>
    </rPh>
    <rPh sb="53" eb="55">
      <t>ロウスイ</t>
    </rPh>
    <rPh sb="55" eb="57">
      <t>タイサク</t>
    </rPh>
    <rPh sb="59" eb="61">
      <t>トリクミ</t>
    </rPh>
    <rPh sb="61" eb="63">
      <t>キョウカ</t>
    </rPh>
    <rPh sb="64" eb="65">
      <t>ミズ</t>
    </rPh>
    <rPh sb="65" eb="67">
      <t>ジュヨウ</t>
    </rPh>
    <rPh sb="68" eb="70">
      <t>ミア</t>
    </rPh>
    <rPh sb="72" eb="74">
      <t>シセツ</t>
    </rPh>
    <rPh sb="75" eb="78">
      <t>サイコウチク</t>
    </rPh>
    <rPh sb="83" eb="85">
      <t>ケイエイ</t>
    </rPh>
    <rPh sb="86" eb="89">
      <t>ケンゼンカ</t>
    </rPh>
    <rPh sb="90" eb="93">
      <t>コウリツカ</t>
    </rPh>
    <rPh sb="94" eb="96">
      <t>スイシン</t>
    </rPh>
    <rPh sb="101" eb="103">
      <t>ロウキュウ</t>
    </rPh>
    <rPh sb="103" eb="105">
      <t>カンロ</t>
    </rPh>
    <rPh sb="106" eb="108">
      <t>コウシン</t>
    </rPh>
    <rPh sb="113" eb="115">
      <t>コウシン</t>
    </rPh>
    <rPh sb="115" eb="117">
      <t>ジュヨウ</t>
    </rPh>
    <rPh sb="118" eb="120">
      <t>ハアク</t>
    </rPh>
    <rPh sb="122" eb="124">
      <t>ザイセイ</t>
    </rPh>
    <rPh sb="124" eb="126">
      <t>シュウシ</t>
    </rPh>
    <rPh sb="128" eb="130">
      <t>セイゴウ</t>
    </rPh>
    <rPh sb="131" eb="132">
      <t>ハカ</t>
    </rPh>
    <rPh sb="136" eb="139">
      <t>ケイカクテキ</t>
    </rPh>
    <rPh sb="140" eb="141">
      <t>ト</t>
    </rPh>
    <rPh sb="142" eb="143">
      <t>ク</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</si>
</sst>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0.22</c:v>
                </c:pt>
                <c:pt idx="1">
                  <c:v>0.3</c:v>
                </c:pt>
                <c:pt idx="2">
                  <c:v>0.19</c:v>
                </c:pt>
                <c:pt idx="3">
                  <c:v>0.18</c:v>
                </c:pt>
                <c:pt idx="4">
                  <c:v>0.3</c:v>
                </c:pt>
              </c:numCache>
            </c:numRef>
          </c:val>
        </c:ser>
        <c:dLbls>
          <c:showLegendKey val="0"/>
          <c:showVal val="0"/>
          <c:showCatName val="0"/>
          <c:showSerName val="0"/>
          <c:showPercent val="0"/>
          <c:showBubbleSize val="0"/>
        </c:dLbls>
        <c:gapWidth val="150"/>
        <c:axId val="1110161184"/>
        <c:axId val="11101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110161184"/>
        <c:axId val="1110157376"/>
      </c:lineChart>
      <c:dateAx>
        <c:axId val="1110161184"/>
        <c:scaling>
          <c:orientation val="minMax"/>
        </c:scaling>
        <c:delete val="1"/>
        <c:axPos val="b"/>
        <c:numFmt formatCode="ge" sourceLinked="1"/>
        <c:majorTickMark val="none"/>
        <c:minorTickMark val="none"/>
        <c:tickLblPos val="none"/>
        <c:crossAx val="1110157376"/>
        <c:crosses val="autoZero"/>
        <c:auto val="1"/>
        <c:lblOffset val="100"/>
        <c:baseTimeUnit val="years"/>
      </c:dateAx>
      <c:valAx>
        <c:axId val="11101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1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78.12</c:v>
                </c:pt>
                <c:pt idx="1">
                  <c:v>76.19</c:v>
                </c:pt>
                <c:pt idx="2">
                  <c:v>72.790000000000006</c:v>
                </c:pt>
                <c:pt idx="3">
                  <c:v>71.88</c:v>
                </c:pt>
                <c:pt idx="4">
                  <c:v>71.52</c:v>
                </c:pt>
              </c:numCache>
            </c:numRef>
          </c:val>
        </c:ser>
        <c:dLbls>
          <c:showLegendKey val="0"/>
          <c:showVal val="0"/>
          <c:showCatName val="0"/>
          <c:showSerName val="0"/>
          <c:showPercent val="0"/>
          <c:showBubbleSize val="0"/>
        </c:dLbls>
        <c:gapWidth val="150"/>
        <c:axId val="1331117808"/>
        <c:axId val="133111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331117808"/>
        <c:axId val="1331111824"/>
      </c:lineChart>
      <c:dateAx>
        <c:axId val="1331117808"/>
        <c:scaling>
          <c:orientation val="minMax"/>
        </c:scaling>
        <c:delete val="1"/>
        <c:axPos val="b"/>
        <c:numFmt formatCode="ge" sourceLinked="1"/>
        <c:majorTickMark val="none"/>
        <c:minorTickMark val="none"/>
        <c:tickLblPos val="none"/>
        <c:crossAx val="1331111824"/>
        <c:crosses val="autoZero"/>
        <c:auto val="1"/>
        <c:lblOffset val="100"/>
        <c:baseTimeUnit val="years"/>
      </c:dateAx>
      <c:valAx>
        <c:axId val="133111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1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86.82</c:v>
                </c:pt>
                <c:pt idx="1">
                  <c:v>87.43</c:v>
                </c:pt>
                <c:pt idx="2">
                  <c:v>88.1</c:v>
                </c:pt>
                <c:pt idx="3">
                  <c:v>88.64</c:v>
                </c:pt>
                <c:pt idx="4">
                  <c:v>88.61</c:v>
                </c:pt>
              </c:numCache>
            </c:numRef>
          </c:val>
        </c:ser>
        <c:dLbls>
          <c:showLegendKey val="0"/>
          <c:showVal val="0"/>
          <c:showCatName val="0"/>
          <c:showSerName val="0"/>
          <c:showPercent val="0"/>
          <c:showBubbleSize val="0"/>
        </c:dLbls>
        <c:gapWidth val="150"/>
        <c:axId val="1331112368"/>
        <c:axId val="133111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331112368"/>
        <c:axId val="1331112912"/>
      </c:lineChart>
      <c:dateAx>
        <c:axId val="1331112368"/>
        <c:scaling>
          <c:orientation val="minMax"/>
        </c:scaling>
        <c:delete val="1"/>
        <c:axPos val="b"/>
        <c:numFmt formatCode="ge" sourceLinked="1"/>
        <c:majorTickMark val="none"/>
        <c:minorTickMark val="none"/>
        <c:tickLblPos val="none"/>
        <c:crossAx val="1331112912"/>
        <c:crosses val="autoZero"/>
        <c:auto val="1"/>
        <c:lblOffset val="100"/>
        <c:baseTimeUnit val="years"/>
      </c:dateAx>
      <c:valAx>
        <c:axId val="133111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1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119.28</c:v>
                </c:pt>
                <c:pt idx="1">
                  <c:v>122.31</c:v>
                </c:pt>
                <c:pt idx="2">
                  <c:v>120.85</c:v>
                </c:pt>
                <c:pt idx="3">
                  <c:v>119.74</c:v>
                </c:pt>
                <c:pt idx="4">
                  <c:v>127.77</c:v>
                </c:pt>
              </c:numCache>
            </c:numRef>
          </c:val>
        </c:ser>
        <c:dLbls>
          <c:showLegendKey val="0"/>
          <c:showVal val="0"/>
          <c:showCatName val="0"/>
          <c:showSerName val="0"/>
          <c:showPercent val="0"/>
          <c:showBubbleSize val="0"/>
        </c:dLbls>
        <c:gapWidth val="150"/>
        <c:axId val="1329737360"/>
        <c:axId val="132973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329737360"/>
        <c:axId val="1329730288"/>
      </c:lineChart>
      <c:dateAx>
        <c:axId val="1329737360"/>
        <c:scaling>
          <c:orientation val="minMax"/>
        </c:scaling>
        <c:delete val="1"/>
        <c:axPos val="b"/>
        <c:numFmt formatCode="ge" sourceLinked="1"/>
        <c:majorTickMark val="none"/>
        <c:minorTickMark val="none"/>
        <c:tickLblPos val="none"/>
        <c:crossAx val="1329730288"/>
        <c:crosses val="autoZero"/>
        <c:auto val="1"/>
        <c:lblOffset val="100"/>
        <c:baseTimeUnit val="years"/>
      </c:dateAx>
      <c:valAx>
        <c:axId val="132973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97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40.18</c:v>
                </c:pt>
                <c:pt idx="1">
                  <c:v>41.58</c:v>
                </c:pt>
                <c:pt idx="2">
                  <c:v>43.07</c:v>
                </c:pt>
                <c:pt idx="3">
                  <c:v>44.19</c:v>
                </c:pt>
                <c:pt idx="4">
                  <c:v>45.7</c:v>
                </c:pt>
              </c:numCache>
            </c:numRef>
          </c:val>
        </c:ser>
        <c:dLbls>
          <c:showLegendKey val="0"/>
          <c:showVal val="0"/>
          <c:showCatName val="0"/>
          <c:showSerName val="0"/>
          <c:showPercent val="0"/>
          <c:showBubbleSize val="0"/>
        </c:dLbls>
        <c:gapWidth val="150"/>
        <c:axId val="1329736272"/>
        <c:axId val="132972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329736272"/>
        <c:axId val="1329728112"/>
      </c:lineChart>
      <c:dateAx>
        <c:axId val="1329736272"/>
        <c:scaling>
          <c:orientation val="minMax"/>
        </c:scaling>
        <c:delete val="1"/>
        <c:axPos val="b"/>
        <c:numFmt formatCode="ge" sourceLinked="1"/>
        <c:majorTickMark val="none"/>
        <c:minorTickMark val="none"/>
        <c:tickLblPos val="none"/>
        <c:crossAx val="1329728112"/>
        <c:crosses val="autoZero"/>
        <c:auto val="1"/>
        <c:lblOffset val="100"/>
        <c:baseTimeUnit val="years"/>
      </c:dateAx>
      <c:valAx>
        <c:axId val="13297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73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4.09</c:v>
                </c:pt>
                <c:pt idx="1">
                  <c:v>4.75</c:v>
                </c:pt>
                <c:pt idx="2">
                  <c:v>5.56</c:v>
                </c:pt>
                <c:pt idx="3">
                  <c:v>6.61</c:v>
                </c:pt>
                <c:pt idx="4">
                  <c:v>8.39</c:v>
                </c:pt>
              </c:numCache>
            </c:numRef>
          </c:val>
        </c:ser>
        <c:dLbls>
          <c:showLegendKey val="0"/>
          <c:showVal val="0"/>
          <c:showCatName val="0"/>
          <c:showSerName val="0"/>
          <c:showPercent val="0"/>
          <c:showBubbleSize val="0"/>
        </c:dLbls>
        <c:gapWidth val="150"/>
        <c:axId val="1329738448"/>
        <c:axId val="132973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329738448"/>
        <c:axId val="1329730832"/>
      </c:lineChart>
      <c:dateAx>
        <c:axId val="1329738448"/>
        <c:scaling>
          <c:orientation val="minMax"/>
        </c:scaling>
        <c:delete val="1"/>
        <c:axPos val="b"/>
        <c:numFmt formatCode="ge" sourceLinked="1"/>
        <c:majorTickMark val="none"/>
        <c:minorTickMark val="none"/>
        <c:tickLblPos val="none"/>
        <c:crossAx val="1329730832"/>
        <c:crosses val="autoZero"/>
        <c:auto val="1"/>
        <c:lblOffset val="100"/>
        <c:baseTimeUnit val="years"/>
      </c:dateAx>
      <c:valAx>
        <c:axId val="132973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73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9743344"/>
        <c:axId val="132973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329743344"/>
        <c:axId val="1329732464"/>
      </c:lineChart>
      <c:dateAx>
        <c:axId val="1329743344"/>
        <c:scaling>
          <c:orientation val="minMax"/>
        </c:scaling>
        <c:delete val="1"/>
        <c:axPos val="b"/>
        <c:numFmt formatCode="ge" sourceLinked="1"/>
        <c:majorTickMark val="none"/>
        <c:minorTickMark val="none"/>
        <c:tickLblPos val="none"/>
        <c:crossAx val="1329732464"/>
        <c:crosses val="autoZero"/>
        <c:auto val="1"/>
        <c:lblOffset val="100"/>
        <c:baseTimeUnit val="years"/>
      </c:dateAx>
      <c:valAx>
        <c:axId val="132973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974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305.72000000000003</c:v>
                </c:pt>
                <c:pt idx="1">
                  <c:v>473.27</c:v>
                </c:pt>
                <c:pt idx="2">
                  <c:v>453.03</c:v>
                </c:pt>
                <c:pt idx="3">
                  <c:v>407.45</c:v>
                </c:pt>
                <c:pt idx="4">
                  <c:v>208.07</c:v>
                </c:pt>
              </c:numCache>
            </c:numRef>
          </c:val>
        </c:ser>
        <c:dLbls>
          <c:showLegendKey val="0"/>
          <c:showVal val="0"/>
          <c:showCatName val="0"/>
          <c:showSerName val="0"/>
          <c:showPercent val="0"/>
          <c:showBubbleSize val="0"/>
        </c:dLbls>
        <c:gapWidth val="150"/>
        <c:axId val="1329737904"/>
        <c:axId val="132974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329737904"/>
        <c:axId val="1329740624"/>
      </c:lineChart>
      <c:dateAx>
        <c:axId val="1329737904"/>
        <c:scaling>
          <c:orientation val="minMax"/>
        </c:scaling>
        <c:delete val="1"/>
        <c:axPos val="b"/>
        <c:numFmt formatCode="ge" sourceLinked="1"/>
        <c:majorTickMark val="none"/>
        <c:minorTickMark val="none"/>
        <c:tickLblPos val="none"/>
        <c:crossAx val="1329740624"/>
        <c:crosses val="autoZero"/>
        <c:auto val="1"/>
        <c:lblOffset val="100"/>
        <c:baseTimeUnit val="years"/>
      </c:dateAx>
      <c:valAx>
        <c:axId val="132974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97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476.67</c:v>
                </c:pt>
                <c:pt idx="1">
                  <c:v>466.52</c:v>
                </c:pt>
                <c:pt idx="2">
                  <c:v>429.78</c:v>
                </c:pt>
                <c:pt idx="3">
                  <c:v>395.84</c:v>
                </c:pt>
                <c:pt idx="4">
                  <c:v>383.06</c:v>
                </c:pt>
              </c:numCache>
            </c:numRef>
          </c:val>
        </c:ser>
        <c:dLbls>
          <c:showLegendKey val="0"/>
          <c:showVal val="0"/>
          <c:showCatName val="0"/>
          <c:showSerName val="0"/>
          <c:showPercent val="0"/>
          <c:showBubbleSize val="0"/>
        </c:dLbls>
        <c:gapWidth val="150"/>
        <c:axId val="1329735184"/>
        <c:axId val="132973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329735184"/>
        <c:axId val="1329735728"/>
      </c:lineChart>
      <c:dateAx>
        <c:axId val="1329735184"/>
        <c:scaling>
          <c:orientation val="minMax"/>
        </c:scaling>
        <c:delete val="1"/>
        <c:axPos val="b"/>
        <c:numFmt formatCode="ge" sourceLinked="1"/>
        <c:majorTickMark val="none"/>
        <c:minorTickMark val="none"/>
        <c:tickLblPos val="none"/>
        <c:crossAx val="1329735728"/>
        <c:crosses val="autoZero"/>
        <c:auto val="1"/>
        <c:lblOffset val="100"/>
        <c:baseTimeUnit val="years"/>
      </c:dateAx>
      <c:valAx>
        <c:axId val="132973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97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111.26</c:v>
                </c:pt>
                <c:pt idx="1">
                  <c:v>112.67</c:v>
                </c:pt>
                <c:pt idx="2">
                  <c:v>111.38</c:v>
                </c:pt>
                <c:pt idx="3">
                  <c:v>110.66</c:v>
                </c:pt>
                <c:pt idx="4">
                  <c:v>119.69</c:v>
                </c:pt>
              </c:numCache>
            </c:numRef>
          </c:val>
        </c:ser>
        <c:dLbls>
          <c:showLegendKey val="0"/>
          <c:showVal val="0"/>
          <c:showCatName val="0"/>
          <c:showSerName val="0"/>
          <c:showPercent val="0"/>
          <c:showBubbleSize val="0"/>
        </c:dLbls>
        <c:gapWidth val="150"/>
        <c:axId val="1331109104"/>
        <c:axId val="133112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331109104"/>
        <c:axId val="1331122704"/>
      </c:lineChart>
      <c:dateAx>
        <c:axId val="1331109104"/>
        <c:scaling>
          <c:orientation val="minMax"/>
        </c:scaling>
        <c:delete val="1"/>
        <c:axPos val="b"/>
        <c:numFmt formatCode="ge" sourceLinked="1"/>
        <c:majorTickMark val="none"/>
        <c:minorTickMark val="none"/>
        <c:tickLblPos val="none"/>
        <c:crossAx val="1331122704"/>
        <c:crosses val="autoZero"/>
        <c:auto val="1"/>
        <c:lblOffset val="100"/>
        <c:baseTimeUnit val="years"/>
      </c:dateAx>
      <c:valAx>
        <c:axId val="133112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163.18</c:v>
                </c:pt>
                <c:pt idx="1">
                  <c:v>160.19</c:v>
                </c:pt>
                <c:pt idx="2">
                  <c:v>162.15</c:v>
                </c:pt>
                <c:pt idx="3">
                  <c:v>162.87</c:v>
                </c:pt>
                <c:pt idx="4">
                  <c:v>150.47999999999999</c:v>
                </c:pt>
              </c:numCache>
            </c:numRef>
          </c:val>
        </c:ser>
        <c:dLbls>
          <c:showLegendKey val="0"/>
          <c:showVal val="0"/>
          <c:showCatName val="0"/>
          <c:showSerName val="0"/>
          <c:showPercent val="0"/>
          <c:showBubbleSize val="0"/>
        </c:dLbls>
        <c:gapWidth val="150"/>
        <c:axId val="1331119984"/>
        <c:axId val="133112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331119984"/>
        <c:axId val="1331122160"/>
      </c:lineChart>
      <c:dateAx>
        <c:axId val="1331119984"/>
        <c:scaling>
          <c:orientation val="minMax"/>
        </c:scaling>
        <c:delete val="1"/>
        <c:axPos val="b"/>
        <c:numFmt formatCode="ge" sourceLinked="1"/>
        <c:majorTickMark val="none"/>
        <c:minorTickMark val="none"/>
        <c:tickLblPos val="none"/>
        <c:crossAx val="1331122160"/>
        <c:crosses val="autoZero"/>
        <c:auto val="1"/>
        <c:lblOffset val="100"/>
        <c:baseTimeUnit val="years"/>
      </c:dateAx>
      <c:valAx>
        <c:axId val="133112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 zoomScaleNormal="100" workbookViewId="0">
      <selection activeCell="BI58" sqref="BI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宇都宮市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520462</v>
      </c>
      <c r="AJ8" s="75"/>
      <c r="AK8" s="75"/>
      <c r="AL8" s="75"/>
      <c r="AM8" s="75"/>
      <c r="AN8" s="75"/>
      <c r="AO8" s="75"/>
      <c r="AP8" s="76"/>
      <c r="AQ8" s="57">
        <f>データ!R6</f>
        <v>416.85</v>
      </c>
      <c r="AR8" s="57"/>
      <c r="AS8" s="57"/>
      <c r="AT8" s="57"/>
      <c r="AU8" s="57"/>
      <c r="AV8" s="57"/>
      <c r="AW8" s="57"/>
      <c r="AX8" s="57"/>
      <c r="AY8" s="57">
        <f>データ!S6</f>
        <v>1248.56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63.48</v>
      </c>
      <c r="K10" s="57"/>
      <c r="L10" s="57"/>
      <c r="M10" s="57"/>
      <c r="N10" s="57"/>
      <c r="O10" s="57"/>
      <c r="P10" s="57"/>
      <c r="Q10" s="57"/>
      <c r="R10" s="57">
        <f>データ!O6</f>
        <v>97.49</v>
      </c>
      <c r="S10" s="57"/>
      <c r="T10" s="57"/>
      <c r="U10" s="57"/>
      <c r="V10" s="57"/>
      <c r="W10" s="57"/>
      <c r="X10" s="57"/>
      <c r="Y10" s="57"/>
      <c r="Z10" s="65">
        <f>データ!P6</f>
        <v>2808</v>
      </c>
      <c r="AA10" s="65"/>
      <c r="AB10" s="65"/>
      <c r="AC10" s="65"/>
      <c r="AD10" s="65"/>
      <c r="AE10" s="65"/>
      <c r="AF10" s="65"/>
      <c r="AG10" s="65"/>
      <c r="AH10" s="2"/>
      <c r="AI10" s="65">
        <f>データ!T6</f>
        <v>506840</v>
      </c>
      <c r="AJ10" s="65"/>
      <c r="AK10" s="65"/>
      <c r="AL10" s="65"/>
      <c r="AM10" s="65"/>
      <c r="AN10" s="65"/>
      <c r="AO10" s="65"/>
      <c r="AP10" s="65"/>
      <c r="AQ10" s="57">
        <f>データ!U6</f>
        <v>355.02</v>
      </c>
      <c r="AR10" s="57"/>
      <c r="AS10" s="57"/>
      <c r="AT10" s="57"/>
      <c r="AU10" s="57"/>
      <c r="AV10" s="57"/>
      <c r="AW10" s="57"/>
      <c r="AX10" s="57"/>
      <c r="AY10" s="57">
        <f>データ!V6</f>
        <v>1427.64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92011</v>
      </c>
      <c r="D6" s="31">
        <f t="shared" si="3"/>
        <v>46</v>
      </c>
      <c r="E6" s="31">
        <f t="shared" si="3"/>
        <v>1</v>
      </c>
      <c r="F6" s="31">
        <f t="shared" si="3"/>
        <v>0</v>
      </c>
      <c r="G6" s="31">
        <f t="shared" si="3"/>
        <v>1</v>
      </c>
      <c r="H6" s="31" t="str">
        <f t="shared" si="3"/>
        <v>栃木県　宇都宮市</v>
      </c>
      <c r="I6" s="31" t="str">
        <f t="shared" si="3"/>
        <v>法適用</v>
      </c>
      <c r="J6" s="31" t="str">
        <f t="shared" si="3"/>
        <v>水道事業</v>
      </c>
      <c r="K6" s="31" t="str">
        <f t="shared" si="3"/>
        <v>末端給水事業</v>
      </c>
      <c r="L6" s="31" t="str">
        <f t="shared" si="3"/>
        <v>A1</v>
      </c>
      <c r="M6" s="32" t="str">
        <f t="shared" si="3"/>
        <v>-</v>
      </c>
      <c r="N6" s="32">
        <f t="shared" si="3"/>
        <v>63.48</v>
      </c>
      <c r="O6" s="32">
        <f t="shared" si="3"/>
        <v>97.49</v>
      </c>
      <c r="P6" s="32">
        <f t="shared" si="3"/>
        <v>2808</v>
      </c>
      <c r="Q6" s="32">
        <f t="shared" si="3"/>
        <v>520462</v>
      </c>
      <c r="R6" s="32">
        <f t="shared" si="3"/>
        <v>416.85</v>
      </c>
      <c r="S6" s="32">
        <f t="shared" si="3"/>
        <v>1248.56</v>
      </c>
      <c r="T6" s="32">
        <f t="shared" si="3"/>
        <v>506840</v>
      </c>
      <c r="U6" s="32">
        <f t="shared" si="3"/>
        <v>355.02</v>
      </c>
      <c r="V6" s="32">
        <f t="shared" si="3"/>
        <v>1427.64</v>
      </c>
      <c r="W6" s="33">
        <f>IF(W7="",NA(),W7)</f>
        <v>119.28</v>
      </c>
      <c r="X6" s="33">
        <f t="shared" ref="X6:AF6" si="4">IF(X7="",NA(),X7)</f>
        <v>122.31</v>
      </c>
      <c r="Y6" s="33">
        <f t="shared" si="4"/>
        <v>120.85</v>
      </c>
      <c r="Z6" s="33">
        <f t="shared" si="4"/>
        <v>119.74</v>
      </c>
      <c r="AA6" s="33">
        <f t="shared" si="4"/>
        <v>127.77</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305.72000000000003</v>
      </c>
      <c r="AT6" s="33">
        <f t="shared" ref="AT6:BB6" si="6">IF(AT7="",NA(),AT7)</f>
        <v>473.27</v>
      </c>
      <c r="AU6" s="33">
        <f t="shared" si="6"/>
        <v>453.03</v>
      </c>
      <c r="AV6" s="33">
        <f t="shared" si="6"/>
        <v>407.45</v>
      </c>
      <c r="AW6" s="33">
        <f t="shared" si="6"/>
        <v>208.07</v>
      </c>
      <c r="AX6" s="33">
        <f t="shared" si="6"/>
        <v>485.84</v>
      </c>
      <c r="AY6" s="33">
        <f t="shared" si="6"/>
        <v>487.15</v>
      </c>
      <c r="AZ6" s="33">
        <f t="shared" si="6"/>
        <v>475.07</v>
      </c>
      <c r="BA6" s="33">
        <f t="shared" si="6"/>
        <v>473.46</v>
      </c>
      <c r="BB6" s="33">
        <f t="shared" si="6"/>
        <v>240.81</v>
      </c>
      <c r="BC6" s="32" t="str">
        <f>IF(BC7="","",IF(BC7="-","【-】","【"&amp;SUBSTITUTE(TEXT(BC7,"#,##0.00"),"-","△")&amp;"】"))</f>
        <v>【264.16】</v>
      </c>
      <c r="BD6" s="33">
        <f>IF(BD7="",NA(),BD7)</f>
        <v>476.67</v>
      </c>
      <c r="BE6" s="33">
        <f t="shared" ref="BE6:BM6" si="7">IF(BE7="",NA(),BE7)</f>
        <v>466.52</v>
      </c>
      <c r="BF6" s="33">
        <f t="shared" si="7"/>
        <v>429.78</v>
      </c>
      <c r="BG6" s="33">
        <f t="shared" si="7"/>
        <v>395.84</v>
      </c>
      <c r="BH6" s="33">
        <f t="shared" si="7"/>
        <v>383.06</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111.26</v>
      </c>
      <c r="BP6" s="33">
        <f t="shared" ref="BP6:BX6" si="8">IF(BP7="",NA(),BP7)</f>
        <v>112.67</v>
      </c>
      <c r="BQ6" s="33">
        <f t="shared" si="8"/>
        <v>111.38</v>
      </c>
      <c r="BR6" s="33">
        <f t="shared" si="8"/>
        <v>110.66</v>
      </c>
      <c r="BS6" s="33">
        <f t="shared" si="8"/>
        <v>119.69</v>
      </c>
      <c r="BT6" s="33">
        <f t="shared" si="8"/>
        <v>102.8</v>
      </c>
      <c r="BU6" s="33">
        <f t="shared" si="8"/>
        <v>100.35</v>
      </c>
      <c r="BV6" s="33">
        <f t="shared" si="8"/>
        <v>100.42</v>
      </c>
      <c r="BW6" s="33">
        <f t="shared" si="8"/>
        <v>100.77</v>
      </c>
      <c r="BX6" s="33">
        <f t="shared" si="8"/>
        <v>107.74</v>
      </c>
      <c r="BY6" s="32" t="str">
        <f>IF(BY7="","",IF(BY7="-","【-】","【"&amp;SUBSTITUTE(TEXT(BY7,"#,##0.00"),"-","△")&amp;"】"))</f>
        <v>【104.60】</v>
      </c>
      <c r="BZ6" s="33">
        <f>IF(BZ7="",NA(),BZ7)</f>
        <v>163.18</v>
      </c>
      <c r="CA6" s="33">
        <f t="shared" ref="CA6:CI6" si="9">IF(CA7="",NA(),CA7)</f>
        <v>160.19</v>
      </c>
      <c r="CB6" s="33">
        <f t="shared" si="9"/>
        <v>162.15</v>
      </c>
      <c r="CC6" s="33">
        <f t="shared" si="9"/>
        <v>162.87</v>
      </c>
      <c r="CD6" s="33">
        <f t="shared" si="9"/>
        <v>150.47999999999999</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78.12</v>
      </c>
      <c r="CL6" s="33">
        <f t="shared" ref="CL6:CT6" si="10">IF(CL7="",NA(),CL7)</f>
        <v>76.19</v>
      </c>
      <c r="CM6" s="33">
        <f t="shared" si="10"/>
        <v>72.790000000000006</v>
      </c>
      <c r="CN6" s="33">
        <f t="shared" si="10"/>
        <v>71.88</v>
      </c>
      <c r="CO6" s="33">
        <f t="shared" si="10"/>
        <v>71.52</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86.82</v>
      </c>
      <c r="CW6" s="33">
        <f t="shared" ref="CW6:DE6" si="11">IF(CW7="",NA(),CW7)</f>
        <v>87.43</v>
      </c>
      <c r="CX6" s="33">
        <f t="shared" si="11"/>
        <v>88.1</v>
      </c>
      <c r="CY6" s="33">
        <f t="shared" si="11"/>
        <v>88.64</v>
      </c>
      <c r="CZ6" s="33">
        <f t="shared" si="11"/>
        <v>88.61</v>
      </c>
      <c r="DA6" s="33">
        <f t="shared" si="11"/>
        <v>91.27</v>
      </c>
      <c r="DB6" s="33">
        <f t="shared" si="11"/>
        <v>90.63</v>
      </c>
      <c r="DC6" s="33">
        <f t="shared" si="11"/>
        <v>91.19</v>
      </c>
      <c r="DD6" s="33">
        <f t="shared" si="11"/>
        <v>91.45</v>
      </c>
      <c r="DE6" s="33">
        <f t="shared" si="11"/>
        <v>91.07</v>
      </c>
      <c r="DF6" s="32" t="str">
        <f>IF(DF7="","",IF(DF7="-","【-】","【"&amp;SUBSTITUTE(TEXT(DF7,"#,##0.00"),"-","△")&amp;"】"))</f>
        <v>【89.78】</v>
      </c>
      <c r="DG6" s="33">
        <f>IF(DG7="",NA(),DG7)</f>
        <v>40.18</v>
      </c>
      <c r="DH6" s="33">
        <f t="shared" ref="DH6:DP6" si="12">IF(DH7="",NA(),DH7)</f>
        <v>41.58</v>
      </c>
      <c r="DI6" s="33">
        <f t="shared" si="12"/>
        <v>43.07</v>
      </c>
      <c r="DJ6" s="33">
        <f t="shared" si="12"/>
        <v>44.19</v>
      </c>
      <c r="DK6" s="33">
        <f t="shared" si="12"/>
        <v>45.7</v>
      </c>
      <c r="DL6" s="33">
        <f t="shared" si="12"/>
        <v>42.32</v>
      </c>
      <c r="DM6" s="33">
        <f t="shared" si="12"/>
        <v>43.4</v>
      </c>
      <c r="DN6" s="33">
        <f t="shared" si="12"/>
        <v>44.41</v>
      </c>
      <c r="DO6" s="33">
        <f t="shared" si="12"/>
        <v>45.38</v>
      </c>
      <c r="DP6" s="33">
        <f t="shared" si="12"/>
        <v>47.7</v>
      </c>
      <c r="DQ6" s="32" t="str">
        <f>IF(DQ7="","",IF(DQ7="-","【-】","【"&amp;SUBSTITUTE(TEXT(DQ7,"#,##0.00"),"-","△")&amp;"】"))</f>
        <v>【46.31】</v>
      </c>
      <c r="DR6" s="33">
        <f>IF(DR7="",NA(),DR7)</f>
        <v>4.09</v>
      </c>
      <c r="DS6" s="33">
        <f t="shared" ref="DS6:EA6" si="13">IF(DS7="",NA(),DS7)</f>
        <v>4.75</v>
      </c>
      <c r="DT6" s="33">
        <f t="shared" si="13"/>
        <v>5.56</v>
      </c>
      <c r="DU6" s="33">
        <f t="shared" si="13"/>
        <v>6.61</v>
      </c>
      <c r="DV6" s="33">
        <f t="shared" si="13"/>
        <v>8.39</v>
      </c>
      <c r="DW6" s="33">
        <f t="shared" si="13"/>
        <v>10.07</v>
      </c>
      <c r="DX6" s="33">
        <f t="shared" si="13"/>
        <v>10.94</v>
      </c>
      <c r="DY6" s="33">
        <f t="shared" si="13"/>
        <v>12.28</v>
      </c>
      <c r="DZ6" s="33">
        <f t="shared" si="13"/>
        <v>13.33</v>
      </c>
      <c r="EA6" s="33">
        <f t="shared" si="13"/>
        <v>14.54</v>
      </c>
      <c r="EB6" s="32" t="str">
        <f>IF(EB7="","",IF(EB7="-","【-】","【"&amp;SUBSTITUTE(TEXT(EB7,"#,##0.00"),"-","△")&amp;"】"))</f>
        <v>【12.42】</v>
      </c>
      <c r="EC6" s="33">
        <f>IF(EC7="",NA(),EC7)</f>
        <v>0.22</v>
      </c>
      <c r="ED6" s="33">
        <f t="shared" ref="ED6:EL6" si="14">IF(ED7="",NA(),ED7)</f>
        <v>0.3</v>
      </c>
      <c r="EE6" s="33">
        <f t="shared" si="14"/>
        <v>0.19</v>
      </c>
      <c r="EF6" s="33">
        <f t="shared" si="14"/>
        <v>0.18</v>
      </c>
      <c r="EG6" s="33">
        <f t="shared" si="14"/>
        <v>0.3</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92011</v>
      </c>
      <c r="D7" s="35">
        <v>46</v>
      </c>
      <c r="E7" s="35">
        <v>1</v>
      </c>
      <c r="F7" s="35">
        <v>0</v>
      </c>
      <c r="G7" s="35">
        <v>1</v>
      </c>
      <c r="H7" s="35" t="s">
        <v>93</v>
      </c>
      <c r="I7" s="35" t="s">
        <v>94</v>
      </c>
      <c r="J7" s="35" t="s">
        <v>95</v>
      </c>
      <c r="K7" s="35" t="s">
        <v>96</v>
      </c>
      <c r="L7" s="35" t="s">
        <v>97</v>
      </c>
      <c r="M7" s="36" t="s">
        <v>98</v>
      </c>
      <c r="N7" s="36">
        <v>63.48</v>
      </c>
      <c r="O7" s="36">
        <v>97.49</v>
      </c>
      <c r="P7" s="36">
        <v>2808</v>
      </c>
      <c r="Q7" s="36">
        <v>520462</v>
      </c>
      <c r="R7" s="36">
        <v>416.85</v>
      </c>
      <c r="S7" s="36">
        <v>1248.56</v>
      </c>
      <c r="T7" s="36">
        <v>506840</v>
      </c>
      <c r="U7" s="36">
        <v>355.02</v>
      </c>
      <c r="V7" s="36">
        <v>1427.64</v>
      </c>
      <c r="W7" s="36">
        <v>119.28</v>
      </c>
      <c r="X7" s="36">
        <v>122.31</v>
      </c>
      <c r="Y7" s="36">
        <v>120.85</v>
      </c>
      <c r="Z7" s="36">
        <v>119.74</v>
      </c>
      <c r="AA7" s="36">
        <v>127.77</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305.72000000000003</v>
      </c>
      <c r="AT7" s="36">
        <v>473.27</v>
      </c>
      <c r="AU7" s="36">
        <v>453.03</v>
      </c>
      <c r="AV7" s="36">
        <v>407.45</v>
      </c>
      <c r="AW7" s="36">
        <v>208.07</v>
      </c>
      <c r="AX7" s="36">
        <v>485.84</v>
      </c>
      <c r="AY7" s="36">
        <v>487.15</v>
      </c>
      <c r="AZ7" s="36">
        <v>475.07</v>
      </c>
      <c r="BA7" s="36">
        <v>473.46</v>
      </c>
      <c r="BB7" s="36">
        <v>240.81</v>
      </c>
      <c r="BC7" s="36">
        <v>264.16000000000003</v>
      </c>
      <c r="BD7" s="36">
        <v>476.67</v>
      </c>
      <c r="BE7" s="36">
        <v>466.52</v>
      </c>
      <c r="BF7" s="36">
        <v>429.78</v>
      </c>
      <c r="BG7" s="36">
        <v>395.84</v>
      </c>
      <c r="BH7" s="36">
        <v>383.06</v>
      </c>
      <c r="BI7" s="36">
        <v>306.12</v>
      </c>
      <c r="BJ7" s="36">
        <v>304.97000000000003</v>
      </c>
      <c r="BK7" s="36">
        <v>296.5</v>
      </c>
      <c r="BL7" s="36">
        <v>285.77</v>
      </c>
      <c r="BM7" s="36">
        <v>283.10000000000002</v>
      </c>
      <c r="BN7" s="36">
        <v>283.72000000000003</v>
      </c>
      <c r="BO7" s="36">
        <v>111.26</v>
      </c>
      <c r="BP7" s="36">
        <v>112.67</v>
      </c>
      <c r="BQ7" s="36">
        <v>111.38</v>
      </c>
      <c r="BR7" s="36">
        <v>110.66</v>
      </c>
      <c r="BS7" s="36">
        <v>119.69</v>
      </c>
      <c r="BT7" s="36">
        <v>102.8</v>
      </c>
      <c r="BU7" s="36">
        <v>100.35</v>
      </c>
      <c r="BV7" s="36">
        <v>100.42</v>
      </c>
      <c r="BW7" s="36">
        <v>100.77</v>
      </c>
      <c r="BX7" s="36">
        <v>107.74</v>
      </c>
      <c r="BY7" s="36">
        <v>104.6</v>
      </c>
      <c r="BZ7" s="36">
        <v>163.18</v>
      </c>
      <c r="CA7" s="36">
        <v>160.19</v>
      </c>
      <c r="CB7" s="36">
        <v>162.15</v>
      </c>
      <c r="CC7" s="36">
        <v>162.87</v>
      </c>
      <c r="CD7" s="36">
        <v>150.47999999999999</v>
      </c>
      <c r="CE7" s="36">
        <v>164.81</v>
      </c>
      <c r="CF7" s="36">
        <v>166.95</v>
      </c>
      <c r="CG7" s="36">
        <v>166.61</v>
      </c>
      <c r="CH7" s="36">
        <v>165.74</v>
      </c>
      <c r="CI7" s="36">
        <v>154.33000000000001</v>
      </c>
      <c r="CJ7" s="36">
        <v>164.21</v>
      </c>
      <c r="CK7" s="36">
        <v>78.12</v>
      </c>
      <c r="CL7" s="36">
        <v>76.19</v>
      </c>
      <c r="CM7" s="36">
        <v>72.790000000000006</v>
      </c>
      <c r="CN7" s="36">
        <v>71.88</v>
      </c>
      <c r="CO7" s="36">
        <v>71.52</v>
      </c>
      <c r="CP7" s="36">
        <v>65.510000000000005</v>
      </c>
      <c r="CQ7" s="36">
        <v>64.66</v>
      </c>
      <c r="CR7" s="36">
        <v>64.09</v>
      </c>
      <c r="CS7" s="36">
        <v>63.91</v>
      </c>
      <c r="CT7" s="36">
        <v>63.25</v>
      </c>
      <c r="CU7" s="36">
        <v>59.8</v>
      </c>
      <c r="CV7" s="36">
        <v>86.82</v>
      </c>
      <c r="CW7" s="36">
        <v>87.43</v>
      </c>
      <c r="CX7" s="36">
        <v>88.1</v>
      </c>
      <c r="CY7" s="36">
        <v>88.64</v>
      </c>
      <c r="CZ7" s="36">
        <v>88.61</v>
      </c>
      <c r="DA7" s="36">
        <v>91.27</v>
      </c>
      <c r="DB7" s="36">
        <v>90.63</v>
      </c>
      <c r="DC7" s="36">
        <v>91.19</v>
      </c>
      <c r="DD7" s="36">
        <v>91.45</v>
      </c>
      <c r="DE7" s="36">
        <v>91.07</v>
      </c>
      <c r="DF7" s="36">
        <v>89.78</v>
      </c>
      <c r="DG7" s="36">
        <v>40.18</v>
      </c>
      <c r="DH7" s="36">
        <v>41.58</v>
      </c>
      <c r="DI7" s="36">
        <v>43.07</v>
      </c>
      <c r="DJ7" s="36">
        <v>44.19</v>
      </c>
      <c r="DK7" s="36">
        <v>45.7</v>
      </c>
      <c r="DL7" s="36">
        <v>42.32</v>
      </c>
      <c r="DM7" s="36">
        <v>43.4</v>
      </c>
      <c r="DN7" s="36">
        <v>44.41</v>
      </c>
      <c r="DO7" s="36">
        <v>45.38</v>
      </c>
      <c r="DP7" s="36">
        <v>47.7</v>
      </c>
      <c r="DQ7" s="36">
        <v>46.31</v>
      </c>
      <c r="DR7" s="36">
        <v>4.09</v>
      </c>
      <c r="DS7" s="36">
        <v>4.75</v>
      </c>
      <c r="DT7" s="36">
        <v>5.56</v>
      </c>
      <c r="DU7" s="36">
        <v>6.61</v>
      </c>
      <c r="DV7" s="36">
        <v>8.39</v>
      </c>
      <c r="DW7" s="36">
        <v>10.07</v>
      </c>
      <c r="DX7" s="36">
        <v>10.94</v>
      </c>
      <c r="DY7" s="36">
        <v>12.28</v>
      </c>
      <c r="DZ7" s="36">
        <v>13.33</v>
      </c>
      <c r="EA7" s="36">
        <v>14.54</v>
      </c>
      <c r="EB7" s="36">
        <v>12.42</v>
      </c>
      <c r="EC7" s="36">
        <v>0.22</v>
      </c>
      <c r="ED7" s="36">
        <v>0.3</v>
      </c>
      <c r="EE7" s="36">
        <v>0.19</v>
      </c>
      <c r="EF7" s="36">
        <v>0.18</v>
      </c>
      <c r="EG7" s="36">
        <v>0.3</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2016-02-03T07:16:07Z</dcterms:created>
  <dcterms:modified xsi:type="dcterms:W3CDTF">2016-02-18T04:21:08Z</dcterms:modified>
  <cp:category/>
</cp:coreProperties>
</file>