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01宇都宮市　修正依頼中\"/>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BB10" i="4"/>
  <c r="AT10" i="4"/>
  <c r="AL10" i="4"/>
  <c r="W10" i="4"/>
  <c r="I10" i="4"/>
  <c r="B10"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<sst xmlns="http://schemas.openxmlformats.org/spreadsheetml/2006/main" count="232" uniqueCount="120">
  <si>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</si>
  <si>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</si>
  <si>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</si>
  <si>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</si>
  <si>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</si>
  <si>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</si>
  <si>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</si>
  <si>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</si>
  <si>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</si>
  <si>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</si>
  <si>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</si>
  <si>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</si>
  <si>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</si>
  <si>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</si>
  <si>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</si>
  <si>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</si>
  <si>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</si>
  <si>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</si>
  <si>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</si>
  <si>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</si>
  <si>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</si>
  <si>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</si>
  <si>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</si>
  <si>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</si>
  <si>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</si>
  <si>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</si>
  <si>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</si>
  <si>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</si>
  <si>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</si>
  <si>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</si>
  <si>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</si>
  <si>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</si>
  <si>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</si>
  <si>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</si>
  <si>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</si>
  <si>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</si>
  <si>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</si>
  <si>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</si>
  <si>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</si>
  <si>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</si>
  <si>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</si>
  <si>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</si>
  <si>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</si>
  <si>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</si>
  <si>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</si>
  <si>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</si>
  <si>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</si>
  <si>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</si>
  <si>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</si>
  <si>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</si>
  <si>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</si>
  <si>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</si>
  <si>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</si>
  <si>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</si>
  <si>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</si>
  <si>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</si>
  <si>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</si>
  <si>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</si>
  <si>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</si>
  <si>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</si>
  <si>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</si>
  <si>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</si>
  <si>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</si>
  <si>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</si>
  <si>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</si>
  <si>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</si>
  <si>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</si>
  <si>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</si>
  <si>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</si>
  <si>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</si>
  <si>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</si>
  <si>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</si>
  <si>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</si>
  <si>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</si>
  <si>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</si>
  <si>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</si>
  <si>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</si>
  <si>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</si>
  <si>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</si>
  <si>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</si>
  <si>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</si>
  <si>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</si>
  <si>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</si>
  <si>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</si>
  <si>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</si>
  <si>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</si>
  <si>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</si>
  <si>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</si>
  <si>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</si>
  <si>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</si>
  <si>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</si>
  <si>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</si>
  <si>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</si>
  <si>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</si>
  <si>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</si>
  <si>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</si>
  <si>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</si>
  <si>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</si>
  <si>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</si>
  <si>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</si>
  <si>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</si>
  <si>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</si>
  <si>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</si>
  <si>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</si>
  <si>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</si>
  <si>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宇都宮市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</si>
  <si>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</si>
  <si>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</si>
  <si>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</si>
  <si>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</si>
  <si>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</si>
  <si>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</si>
  <si>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</si>
  <si>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</si>
  <si>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</si>
  <si>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</si>
  <si>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及び「⑤料金回収率」は，経常費用の増加に伴い前年度比でやや低下したが，いずれも100％を超えるとともに類似団体平均値を上回っており，これは経常収益が伸び悩む中で経費削減を行ってきた結果と言える。
　また「⑧有収率」は類似団体の平均値を下回ったが，漏水対策のための各種取組の成果により前年度から改善した。
　一方，「④企業債残高給水収益比率」は，企業債残高縮減の取組により，年々，改善傾向にあるが，依然として類似団体の平均を上回っている。
　以上のことから，本市の水道事業は，課題となっている指標の改善が見られることに加え，給水に係る費用が給水収益で賄えており，将来の施設の老朽化や耐震化に向けた資金となる利益を生んでいることから，健全な経営状態であると評価できる。一方で，漏水量を更に縮減するための取組を，今後もより一層推進することが必要と言える。</t>
    <rPh sb="3" eb="4">
      <t>ケイ</t>
    </rPh>
    <rPh sb="32" eb="35">
      <t>ゼンネンド</t>
    </rPh>
    <rPh sb="35" eb="36">
      <t>ヒ</t>
    </rPh>
    <rPh sb="39" eb="41">
      <t>テイカ</t>
    </rPh>
    <rPh sb="79" eb="81">
      <t>ケイジョウ</t>
    </rPh>
    <rPh sb="81" eb="83">
      <t>シュウエキ</t>
    </rPh>
    <rPh sb="84" eb="85">
      <t>ノ</t>
    </rPh>
    <rPh sb="86" eb="87">
      <t>ナヤ</t>
    </rPh>
    <rPh sb="88" eb="89">
      <t>ナカ</t>
    </rPh>
    <rPh sb="90" eb="92">
      <t>ケイヒ</t>
    </rPh>
    <rPh sb="92" eb="94">
      <t>サクゲン</t>
    </rPh>
    <rPh sb="95" eb="96">
      <t>オコナ</t>
    </rPh>
    <rPh sb="100" eb="102">
      <t>ケッカ</t>
    </rPh>
    <rPh sb="103" eb="104">
      <t>イ</t>
    </rPh>
    <rPh sb="118" eb="120">
      <t>ルイジ</t>
    </rPh>
    <rPh sb="120" eb="122">
      <t>ダンタイ</t>
    </rPh>
    <rPh sb="123" eb="126">
      <t>ヘイキンチ</t>
    </rPh>
    <rPh sb="127" eb="129">
      <t>シタマワ</t>
    </rPh>
    <rPh sb="133" eb="135">
      <t>ロウスイ</t>
    </rPh>
    <rPh sb="135" eb="137">
      <t>タイサク</t>
    </rPh>
    <rPh sb="141" eb="143">
      <t>カクシュ</t>
    </rPh>
    <rPh sb="143" eb="145">
      <t>トリクミ</t>
    </rPh>
    <rPh sb="146" eb="148">
      <t>セイカ</t>
    </rPh>
    <rPh sb="151" eb="154">
      <t>ゼンネンド</t>
    </rPh>
    <rPh sb="156" eb="158">
      <t>カイゼン</t>
    </rPh>
    <rPh sb="163" eb="165">
      <t>イッポウ</t>
    </rPh>
    <rPh sb="168" eb="170">
      <t>キギョウ</t>
    </rPh>
    <rPh sb="170" eb="171">
      <t>サイ</t>
    </rPh>
    <rPh sb="171" eb="173">
      <t>ザンダカ</t>
    </rPh>
    <rPh sb="173" eb="175">
      <t>キュウスイ</t>
    </rPh>
    <rPh sb="175" eb="177">
      <t>シュウエキ</t>
    </rPh>
    <rPh sb="177" eb="179">
      <t>ヒリツ</t>
    </rPh>
    <rPh sb="182" eb="184">
      <t>キギョウ</t>
    </rPh>
    <rPh sb="184" eb="185">
      <t>サイ</t>
    </rPh>
    <rPh sb="185" eb="187">
      <t>ザンダカ</t>
    </rPh>
    <rPh sb="187" eb="189">
      <t>シュクゲン</t>
    </rPh>
    <rPh sb="190" eb="191">
      <t>ト</t>
    </rPh>
    <rPh sb="191" eb="192">
      <t>ク</t>
    </rPh>
    <rPh sb="196" eb="198">
      <t>ネンネン</t>
    </rPh>
    <rPh sb="199" eb="201">
      <t>カイゼン</t>
    </rPh>
    <rPh sb="201" eb="203">
      <t>ケイコウ</t>
    </rPh>
    <rPh sb="208" eb="210">
      <t>イゼン</t>
    </rPh>
    <rPh sb="213" eb="215">
      <t>ルイジ</t>
    </rPh>
    <rPh sb="215" eb="217">
      <t>ダンタイ</t>
    </rPh>
    <rPh sb="218" eb="220">
      <t>ヘイキン</t>
    </rPh>
    <rPh sb="221" eb="223">
      <t>ウワマワ</t>
    </rPh>
    <rPh sb="230" eb="232">
      <t>イジョウ</t>
    </rPh>
    <rPh sb="247" eb="249">
      <t>カダイ</t>
    </rPh>
    <rPh sb="255" eb="257">
      <t>シヒョウ</t>
    </rPh>
    <rPh sb="258" eb="260">
      <t>カイゼン</t>
    </rPh>
    <rPh sb="261" eb="262">
      <t>ミ</t>
    </rPh>
    <rPh sb="268" eb="269">
      <t>クワ</t>
    </rPh>
    <rPh sb="315" eb="316">
      <t>ウ</t>
    </rPh>
    <rPh sb="325" eb="327">
      <t>ケンゼン</t>
    </rPh>
    <rPh sb="328" eb="330">
      <t>ケイエイ</t>
    </rPh>
    <rPh sb="330" eb="332">
      <t>ジョウタイ</t>
    </rPh>
    <rPh sb="336" eb="338">
      <t>ヒョウカ</t>
    </rPh>
    <rPh sb="342" eb="344">
      <t>イッポウ</t>
    </rPh>
    <rPh sb="346" eb="348">
      <t>ロウスイ</t>
    </rPh>
    <rPh sb="348" eb="349">
      <t>リョウ</t>
    </rPh>
    <rPh sb="350" eb="351">
      <t>サラ</t>
    </rPh>
    <rPh sb="352" eb="354">
      <t>シュクゲン</t>
    </rPh>
    <rPh sb="359" eb="361">
      <t>トリクミ</t>
    </rPh>
    <rPh sb="363" eb="365">
      <t>コンゴ</t>
    </rPh>
    <rPh sb="368" eb="370">
      <t>イッソウ</t>
    </rPh>
    <rPh sb="370" eb="372">
      <t>スイシン</t>
    </rPh>
    <rPh sb="377" eb="379">
      <t>ヒツヨウ</t>
    </rPh>
    <rPh sb="380" eb="381">
      <t>イ</t>
    </rPh>
    <phoneticPr fontId="7"/>
  </si>
  <si>
    <t xml:space="preserve">　「②管路経年化率」は類似団体平均値を下回っており，相対的に法定耐用年数を超過した管路の割合は低いと言えるが，年々上昇を続けていることから,法定耐用年数を超えた管路が増加している。一方，「③管路更新率」は計画的な更新を行っているが，ほぼ横ばいの状況であり類似団体平均値を下回った。
</t>
    <rPh sb="3" eb="5">
      <t>カンロ</t>
    </rPh>
    <rPh sb="5" eb="8">
      <t>ケイネンカ</t>
    </rPh>
    <rPh sb="8" eb="9">
      <t>リツ</t>
    </rPh>
    <rPh sb="11" eb="13">
      <t>ルイジ</t>
    </rPh>
    <rPh sb="13" eb="15">
      <t>ダンタイ</t>
    </rPh>
    <rPh sb="15" eb="18">
      <t>ヘイキンチ</t>
    </rPh>
    <rPh sb="19" eb="21">
      <t>シタマワ</t>
    </rPh>
    <rPh sb="30" eb="32">
      <t>ホウテイ</t>
    </rPh>
    <rPh sb="32" eb="34">
      <t>タイヨウ</t>
    </rPh>
    <rPh sb="34" eb="36">
      <t>ネンスウ</t>
    </rPh>
    <rPh sb="37" eb="39">
      <t>チョウカ</t>
    </rPh>
    <rPh sb="41" eb="43">
      <t>カンロ</t>
    </rPh>
    <rPh sb="44" eb="46">
      <t>ワリアイ</t>
    </rPh>
    <rPh sb="47" eb="48">
      <t>ヒク</t>
    </rPh>
    <rPh sb="50" eb="51">
      <t>イ</t>
    </rPh>
    <rPh sb="55" eb="57">
      <t>ネンネン</t>
    </rPh>
    <rPh sb="57" eb="59">
      <t>ジョウショウ</t>
    </rPh>
    <rPh sb="60" eb="61">
      <t>ツヅ</t>
    </rPh>
    <rPh sb="70" eb="72">
      <t>ホウテイ</t>
    </rPh>
    <rPh sb="72" eb="74">
      <t>タイヨウ</t>
    </rPh>
    <rPh sb="74" eb="76">
      <t>ネンスウ</t>
    </rPh>
    <rPh sb="77" eb="78">
      <t>コ</t>
    </rPh>
    <rPh sb="80" eb="82">
      <t>カンロ</t>
    </rPh>
    <rPh sb="83" eb="84">
      <t>ゾウ</t>
    </rPh>
    <rPh sb="84" eb="85">
      <t>カ</t>
    </rPh>
    <rPh sb="90" eb="92">
      <t>イッポウ</t>
    </rPh>
    <rPh sb="95" eb="97">
      <t>カンロ</t>
    </rPh>
    <rPh sb="97" eb="99">
      <t>コウシン</t>
    </rPh>
    <rPh sb="99" eb="100">
      <t>リツ</t>
    </rPh>
    <rPh sb="102" eb="104">
      <t>ケイカク</t>
    </rPh>
    <rPh sb="104" eb="106">
      <t>ネンケイカク</t>
    </rPh>
    <rPh sb="106" eb="108">
      <t>コウシン</t>
    </rPh>
    <rPh sb="118" eb="119">
      <t>ヨコ</t>
    </rPh>
    <rPh sb="122" eb="124">
      <t>ジョウキョウ</t>
    </rPh>
    <rPh sb="127" eb="129">
      <t>ルイジ</t>
    </rPh>
    <rPh sb="129" eb="131">
      <t>ダンタイ</t>
    </rPh>
    <rPh sb="131" eb="134">
      <t>ヘイキンチ</t>
    </rPh>
    <rPh sb="135" eb="137">
      <t>シタマワ</t>
    </rPh>
    <phoneticPr fontId="7"/>
  </si>
  <si>
    <t>　給水収益を適切に確保する一方，効率的な維持管理や企業債残高の縮減などにより給水費用の低減を図るとともに，漏水対策への実効性ある取組の推進や水需要に見合った将来的な施設の再構築などにより経営の健全化・効率化を図る。また法定耐用年数を超過した管路の更新についても，将来的に更新需要の増大が見込まれることから，財政収支との整合を図りながら計画的に取り組む必要がある。</t>
    <rPh sb="1" eb="3">
      <t>キュウスイ</t>
    </rPh>
    <rPh sb="3" eb="5">
      <t>シュウエキ</t>
    </rPh>
    <rPh sb="6" eb="8">
      <t>テキセツ</t>
    </rPh>
    <rPh sb="9" eb="11">
      <t>カクホ</t>
    </rPh>
    <rPh sb="13" eb="15">
      <t>イッポウ</t>
    </rPh>
    <rPh sb="16" eb="18">
      <t>コウリツ</t>
    </rPh>
    <rPh sb="18" eb="19">
      <t>テキ</t>
    </rPh>
    <rPh sb="20" eb="22">
      <t>イジ</t>
    </rPh>
    <rPh sb="22" eb="24">
      <t>カンリ</t>
    </rPh>
    <rPh sb="25" eb="27">
      <t>キギョウ</t>
    </rPh>
    <rPh sb="27" eb="28">
      <t>サイ</t>
    </rPh>
    <rPh sb="28" eb="30">
      <t>ザンダカ</t>
    </rPh>
    <rPh sb="31" eb="33">
      <t>シュクゲン</t>
    </rPh>
    <rPh sb="38" eb="40">
      <t>キュウスイ</t>
    </rPh>
    <rPh sb="40" eb="42">
      <t>ヒヨウ</t>
    </rPh>
    <rPh sb="43" eb="45">
      <t>テイゲン</t>
    </rPh>
    <rPh sb="46" eb="47">
      <t>ハカ</t>
    </rPh>
    <rPh sb="53" eb="55">
      <t>ロウスイ</t>
    </rPh>
    <rPh sb="55" eb="57">
      <t>タイサク</t>
    </rPh>
    <rPh sb="59" eb="62">
      <t>ジッコウセイ</t>
    </rPh>
    <rPh sb="64" eb="66">
      <t>トリクミ</t>
    </rPh>
    <rPh sb="67" eb="69">
      <t>スイシン</t>
    </rPh>
    <rPh sb="70" eb="71">
      <t>ミズ</t>
    </rPh>
    <rPh sb="71" eb="73">
      <t>ジュヨウ</t>
    </rPh>
    <rPh sb="74" eb="76">
      <t>ミア</t>
    </rPh>
    <rPh sb="78" eb="81">
      <t>ショウライテキ</t>
    </rPh>
    <rPh sb="82" eb="84">
      <t>シセツ</t>
    </rPh>
    <rPh sb="85" eb="88">
      <t>サイコウチク</t>
    </rPh>
    <rPh sb="93" eb="95">
      <t>ケイエイ</t>
    </rPh>
    <rPh sb="96" eb="99">
      <t>ケンゼンカ</t>
    </rPh>
    <rPh sb="100" eb="103">
      <t>コウリツカ</t>
    </rPh>
    <rPh sb="104" eb="105">
      <t>ハカ</t>
    </rPh>
    <rPh sb="109" eb="111">
      <t>ホウテイ</t>
    </rPh>
    <rPh sb="111" eb="113">
      <t>タイヨウ</t>
    </rPh>
    <rPh sb="113" eb="115">
      <t>ネンスウ</t>
    </rPh>
    <rPh sb="116" eb="118">
      <t>チョウカ</t>
    </rPh>
    <rPh sb="120" eb="122">
      <t>カンロ</t>
    </rPh>
    <rPh sb="123" eb="125">
      <t>コウシン</t>
    </rPh>
    <rPh sb="131" eb="134">
      <t>ショウライテキ</t>
    </rPh>
    <rPh sb="135" eb="137">
      <t>コウシン</t>
    </rPh>
    <rPh sb="137" eb="139">
      <t>ジュヨウ</t>
    </rPh>
    <rPh sb="140" eb="142">
      <t>ゾウダイ</t>
    </rPh>
    <rPh sb="143" eb="145">
      <t>ミコ</t>
    </rPh>
    <rPh sb="153" eb="155">
      <t>ザイセイ</t>
    </rPh>
    <rPh sb="155" eb="157">
      <t>シュウシ</t>
    </rPh>
    <rPh sb="159" eb="161">
      <t>セイゴウ</t>
    </rPh>
    <rPh sb="162" eb="163">
      <t>ハカ</t>
    </rPh>
    <rPh sb="167" eb="170">
      <t>ケイカクテキ</t>
    </rPh>
    <rPh sb="171" eb="172">
      <t>ト</t>
    </rPh>
    <rPh sb="173" eb="174">
      <t>ク</t>
    </rPh>
    <rPh sb="175" eb="177">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</si>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</sst>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0.19</c:v>
                </c:pt>
                <c:pt idx="1">
                  <c:v>0.18</c:v>
                </c:pt>
                <c:pt idx="2">
                  <c:v>0.3</c:v>
                </c:pt>
                <c:pt idx="3">
                  <c:v>0.18</c:v>
                </c:pt>
                <c:pt idx="4">
                  <c:v>0.22</c:v>
                </c:pt>
              </c:numCache>
            </c:numRef>
          </c:val>
        </c:ser>
        <c:dLbls>
          <c:showLegendKey val="0"/>
          <c:showVal val="0"/>
          <c:showCatName val="0"/>
          <c:showSerName val="0"/>
          <c:showPercent val="0"/>
          <c:showBubbleSize val="0"/>
        </c:dLbls>
        <c:gapWidth val="150"/>
        <c:axId val="250474088"/>
        <c:axId val="2503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250474088"/>
        <c:axId val="250393224"/>
      </c:lineChart>
      <c:dateAx>
        <c:axId val="250474088"/>
        <c:scaling>
          <c:orientation val="minMax"/>
        </c:scaling>
        <c:delete val="1"/>
        <c:axPos val="b"/>
        <c:numFmt formatCode="ge" sourceLinked="1"/>
        <c:majorTickMark val="none"/>
        <c:minorTickMark val="none"/>
        <c:tickLblPos val="none"/>
        <c:crossAx val="250393224"/>
        <c:crosses val="autoZero"/>
        <c:auto val="1"/>
        <c:lblOffset val="100"/>
        <c:baseTimeUnit val="years"/>
      </c:dateAx>
      <c:valAx>
        <c:axId val="2503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7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72.790000000000006</c:v>
                </c:pt>
                <c:pt idx="1">
                  <c:v>71.88</c:v>
                </c:pt>
                <c:pt idx="2">
                  <c:v>71.52</c:v>
                </c:pt>
                <c:pt idx="3">
                  <c:v>72.430000000000007</c:v>
                </c:pt>
                <c:pt idx="4">
                  <c:v>77.64</c:v>
                </c:pt>
              </c:numCache>
            </c:numRef>
          </c:val>
        </c:ser>
        <c:dLbls>
          <c:showLegendKey val="0"/>
          <c:showVal val="0"/>
          <c:showCatName val="0"/>
          <c:showSerName val="0"/>
          <c:showPercent val="0"/>
          <c:showBubbleSize val="0"/>
        </c:dLbls>
        <c:gapWidth val="150"/>
        <c:axId val="251055032"/>
        <c:axId val="251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251055032"/>
        <c:axId val="251055424"/>
      </c:lineChart>
      <c:dateAx>
        <c:axId val="251055032"/>
        <c:scaling>
          <c:orientation val="minMax"/>
        </c:scaling>
        <c:delete val="1"/>
        <c:axPos val="b"/>
        <c:numFmt formatCode="ge" sourceLinked="1"/>
        <c:majorTickMark val="none"/>
        <c:minorTickMark val="none"/>
        <c:tickLblPos val="none"/>
        <c:crossAx val="251055424"/>
        <c:crosses val="autoZero"/>
        <c:auto val="1"/>
        <c:lblOffset val="100"/>
        <c:baseTimeUnit val="years"/>
      </c:dateAx>
      <c:valAx>
        <c:axId val="251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5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c:v>
                </c:pt>
                <c:pt idx="1">
                  <c:v>88.64</c:v>
                </c:pt>
                <c:pt idx="2">
                  <c:v>88.61</c:v>
                </c:pt>
                <c:pt idx="3">
                  <c:v>87.08</c:v>
                </c:pt>
                <c:pt idx="4">
                  <c:v>88.22</c:v>
                </c:pt>
              </c:numCache>
            </c:numRef>
          </c:val>
        </c:ser>
        <c:dLbls>
          <c:showLegendKey val="0"/>
          <c:showVal val="0"/>
          <c:showCatName val="0"/>
          <c:showSerName val="0"/>
          <c:showPercent val="0"/>
          <c:showBubbleSize val="0"/>
        </c:dLbls>
        <c:gapWidth val="150"/>
        <c:axId val="251056600"/>
        <c:axId val="2510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251056600"/>
        <c:axId val="251056992"/>
      </c:lineChart>
      <c:dateAx>
        <c:axId val="251056600"/>
        <c:scaling>
          <c:orientation val="minMax"/>
        </c:scaling>
        <c:delete val="1"/>
        <c:axPos val="b"/>
        <c:numFmt formatCode="ge" sourceLinked="1"/>
        <c:majorTickMark val="none"/>
        <c:minorTickMark val="none"/>
        <c:tickLblPos val="none"/>
        <c:crossAx val="251056992"/>
        <c:crosses val="autoZero"/>
        <c:auto val="1"/>
        <c:lblOffset val="100"/>
        <c:baseTimeUnit val="years"/>
      </c:dateAx>
      <c:valAx>
        <c:axId val="2510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120.85</c:v>
                </c:pt>
                <c:pt idx="1">
                  <c:v>119.74</c:v>
                </c:pt>
                <c:pt idx="2">
                  <c:v>127.77</c:v>
                </c:pt>
                <c:pt idx="3">
                  <c:v>126.05</c:v>
                </c:pt>
                <c:pt idx="4">
                  <c:v>122.7</c:v>
                </c:pt>
              </c:numCache>
            </c:numRef>
          </c:val>
        </c:ser>
        <c:dLbls>
          <c:showLegendKey val="0"/>
          <c:showVal val="0"/>
          <c:showCatName val="0"/>
          <c:showSerName val="0"/>
          <c:showPercent val="0"/>
          <c:showBubbleSize val="0"/>
        </c:dLbls>
        <c:gapWidth val="150"/>
        <c:axId val="249045424"/>
        <c:axId val="24986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249045424"/>
        <c:axId val="249868824"/>
      </c:lineChart>
      <c:dateAx>
        <c:axId val="249045424"/>
        <c:scaling>
          <c:orientation val="minMax"/>
        </c:scaling>
        <c:delete val="1"/>
        <c:axPos val="b"/>
        <c:numFmt formatCode="ge" sourceLinked="1"/>
        <c:majorTickMark val="none"/>
        <c:minorTickMark val="none"/>
        <c:tickLblPos val="none"/>
        <c:crossAx val="249868824"/>
        <c:crosses val="autoZero"/>
        <c:auto val="1"/>
        <c:lblOffset val="100"/>
        <c:baseTimeUnit val="years"/>
      </c:dateAx>
      <c:valAx>
        <c:axId val="249868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0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43.07</c:v>
                </c:pt>
                <c:pt idx="1">
                  <c:v>44.19</c:v>
                </c:pt>
                <c:pt idx="2">
                  <c:v>45.7</c:v>
                </c:pt>
                <c:pt idx="3">
                  <c:v>46.25</c:v>
                </c:pt>
                <c:pt idx="4">
                  <c:v>47.88</c:v>
                </c:pt>
              </c:numCache>
            </c:numRef>
          </c:val>
        </c:ser>
        <c:dLbls>
          <c:showLegendKey val="0"/>
          <c:showVal val="0"/>
          <c:showCatName val="0"/>
          <c:showSerName val="0"/>
          <c:showPercent val="0"/>
          <c:showBubbleSize val="0"/>
        </c:dLbls>
        <c:gapWidth val="150"/>
        <c:axId val="250864920"/>
        <c:axId val="25086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250864920"/>
        <c:axId val="250865304"/>
      </c:lineChart>
      <c:dateAx>
        <c:axId val="250864920"/>
        <c:scaling>
          <c:orientation val="minMax"/>
        </c:scaling>
        <c:delete val="1"/>
        <c:axPos val="b"/>
        <c:numFmt formatCode="ge" sourceLinked="1"/>
        <c:majorTickMark val="none"/>
        <c:minorTickMark val="none"/>
        <c:tickLblPos val="none"/>
        <c:crossAx val="250865304"/>
        <c:crosses val="autoZero"/>
        <c:auto val="1"/>
        <c:lblOffset val="100"/>
        <c:baseTimeUnit val="years"/>
      </c:dateAx>
      <c:valAx>
        <c:axId val="25086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6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5.56</c:v>
                </c:pt>
                <c:pt idx="1">
                  <c:v>6.61</c:v>
                </c:pt>
                <c:pt idx="2">
                  <c:v>8.39</c:v>
                </c:pt>
                <c:pt idx="3">
                  <c:v>9.73</c:v>
                </c:pt>
                <c:pt idx="4">
                  <c:v>10.35</c:v>
                </c:pt>
              </c:numCache>
            </c:numRef>
          </c:val>
        </c:ser>
        <c:dLbls>
          <c:showLegendKey val="0"/>
          <c:showVal val="0"/>
          <c:showCatName val="0"/>
          <c:showSerName val="0"/>
          <c:showPercent val="0"/>
          <c:showBubbleSize val="0"/>
        </c:dLbls>
        <c:gapWidth val="150"/>
        <c:axId val="123479608"/>
        <c:axId val="1234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23479608"/>
        <c:axId val="123480000"/>
      </c:lineChart>
      <c:dateAx>
        <c:axId val="123479608"/>
        <c:scaling>
          <c:orientation val="minMax"/>
        </c:scaling>
        <c:delete val="1"/>
        <c:axPos val="b"/>
        <c:numFmt formatCode="ge" sourceLinked="1"/>
        <c:majorTickMark val="none"/>
        <c:minorTickMark val="none"/>
        <c:tickLblPos val="none"/>
        <c:crossAx val="123480000"/>
        <c:crosses val="autoZero"/>
        <c:auto val="1"/>
        <c:lblOffset val="100"/>
        <c:baseTimeUnit val="years"/>
      </c:dateAx>
      <c:valAx>
        <c:axId val="123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7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928712"/>
        <c:axId val="25092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250928712"/>
        <c:axId val="250929104"/>
      </c:lineChart>
      <c:dateAx>
        <c:axId val="250928712"/>
        <c:scaling>
          <c:orientation val="minMax"/>
        </c:scaling>
        <c:delete val="1"/>
        <c:axPos val="b"/>
        <c:numFmt formatCode="ge" sourceLinked="1"/>
        <c:majorTickMark val="none"/>
        <c:minorTickMark val="none"/>
        <c:tickLblPos val="none"/>
        <c:crossAx val="250929104"/>
        <c:crosses val="autoZero"/>
        <c:auto val="1"/>
        <c:lblOffset val="100"/>
        <c:baseTimeUnit val="years"/>
      </c:dateAx>
      <c:valAx>
        <c:axId val="25092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9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453.03</c:v>
                </c:pt>
                <c:pt idx="1">
                  <c:v>407.45</c:v>
                </c:pt>
                <c:pt idx="2">
                  <c:v>208.07</c:v>
                </c:pt>
                <c:pt idx="3">
                  <c:v>234.44</c:v>
                </c:pt>
                <c:pt idx="4">
                  <c:v>300.2</c:v>
                </c:pt>
              </c:numCache>
            </c:numRef>
          </c:val>
        </c:ser>
        <c:dLbls>
          <c:showLegendKey val="0"/>
          <c:showVal val="0"/>
          <c:showCatName val="0"/>
          <c:showSerName val="0"/>
          <c:showPercent val="0"/>
          <c:showBubbleSize val="0"/>
        </c:dLbls>
        <c:gapWidth val="150"/>
        <c:axId val="250930672"/>
        <c:axId val="2506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50930672"/>
        <c:axId val="250693312"/>
      </c:lineChart>
      <c:dateAx>
        <c:axId val="250930672"/>
        <c:scaling>
          <c:orientation val="minMax"/>
        </c:scaling>
        <c:delete val="1"/>
        <c:axPos val="b"/>
        <c:numFmt formatCode="ge" sourceLinked="1"/>
        <c:majorTickMark val="none"/>
        <c:minorTickMark val="none"/>
        <c:tickLblPos val="none"/>
        <c:crossAx val="250693312"/>
        <c:crosses val="autoZero"/>
        <c:auto val="1"/>
        <c:lblOffset val="100"/>
        <c:baseTimeUnit val="years"/>
      </c:dateAx>
      <c:valAx>
        <c:axId val="25069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9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429.78</c:v>
                </c:pt>
                <c:pt idx="1">
                  <c:v>395.84</c:v>
                </c:pt>
                <c:pt idx="2">
                  <c:v>383.06</c:v>
                </c:pt>
                <c:pt idx="3">
                  <c:v>365.81</c:v>
                </c:pt>
                <c:pt idx="4">
                  <c:v>344.05</c:v>
                </c:pt>
              </c:numCache>
            </c:numRef>
          </c:val>
        </c:ser>
        <c:dLbls>
          <c:showLegendKey val="0"/>
          <c:showVal val="0"/>
          <c:showCatName val="0"/>
          <c:showSerName val="0"/>
          <c:showPercent val="0"/>
          <c:showBubbleSize val="0"/>
        </c:dLbls>
        <c:gapWidth val="150"/>
        <c:axId val="250694488"/>
        <c:axId val="2506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50694488"/>
        <c:axId val="250694880"/>
      </c:lineChart>
      <c:dateAx>
        <c:axId val="250694488"/>
        <c:scaling>
          <c:orientation val="minMax"/>
        </c:scaling>
        <c:delete val="1"/>
        <c:axPos val="b"/>
        <c:numFmt formatCode="ge" sourceLinked="1"/>
        <c:majorTickMark val="none"/>
        <c:minorTickMark val="none"/>
        <c:tickLblPos val="none"/>
        <c:crossAx val="250694880"/>
        <c:crosses val="autoZero"/>
        <c:auto val="1"/>
        <c:lblOffset val="100"/>
        <c:baseTimeUnit val="years"/>
      </c:dateAx>
      <c:valAx>
        <c:axId val="25069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6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111.38</c:v>
                </c:pt>
                <c:pt idx="1">
                  <c:v>110.66</c:v>
                </c:pt>
                <c:pt idx="2">
                  <c:v>119.69</c:v>
                </c:pt>
                <c:pt idx="3">
                  <c:v>117.77</c:v>
                </c:pt>
                <c:pt idx="4">
                  <c:v>114.58</c:v>
                </c:pt>
              </c:numCache>
            </c:numRef>
          </c:val>
        </c:ser>
        <c:dLbls>
          <c:showLegendKey val="0"/>
          <c:showVal val="0"/>
          <c:showCatName val="0"/>
          <c:showSerName val="0"/>
          <c:showPercent val="0"/>
          <c:showBubbleSize val="0"/>
        </c:dLbls>
        <c:gapWidth val="150"/>
        <c:axId val="250930280"/>
        <c:axId val="250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250930280"/>
        <c:axId val="250928320"/>
      </c:lineChart>
      <c:dateAx>
        <c:axId val="250930280"/>
        <c:scaling>
          <c:orientation val="minMax"/>
        </c:scaling>
        <c:delete val="1"/>
        <c:axPos val="b"/>
        <c:numFmt formatCode="ge" sourceLinked="1"/>
        <c:majorTickMark val="none"/>
        <c:minorTickMark val="none"/>
        <c:tickLblPos val="none"/>
        <c:crossAx val="250928320"/>
        <c:crosses val="autoZero"/>
        <c:auto val="1"/>
        <c:lblOffset val="100"/>
        <c:baseTimeUnit val="years"/>
      </c:dateAx>
      <c:valAx>
        <c:axId val="250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162.15</c:v>
                </c:pt>
                <c:pt idx="1">
                  <c:v>162.87</c:v>
                </c:pt>
                <c:pt idx="2">
                  <c:v>150.47999999999999</c:v>
                </c:pt>
                <c:pt idx="3">
                  <c:v>152.55000000000001</c:v>
                </c:pt>
                <c:pt idx="4">
                  <c:v>156.63</c:v>
                </c:pt>
              </c:numCache>
            </c:numRef>
          </c:val>
        </c:ser>
        <c:dLbls>
          <c:showLegendKey val="0"/>
          <c:showVal val="0"/>
          <c:showCatName val="0"/>
          <c:showSerName val="0"/>
          <c:showPercent val="0"/>
          <c:showBubbleSize val="0"/>
        </c:dLbls>
        <c:gapWidth val="150"/>
        <c:axId val="250927144"/>
        <c:axId val="25069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50927144"/>
        <c:axId val="250696056"/>
      </c:lineChart>
      <c:dateAx>
        <c:axId val="250927144"/>
        <c:scaling>
          <c:orientation val="minMax"/>
        </c:scaling>
        <c:delete val="1"/>
        <c:axPos val="b"/>
        <c:numFmt formatCode="ge" sourceLinked="1"/>
        <c:majorTickMark val="none"/>
        <c:minorTickMark val="none"/>
        <c:tickLblPos val="none"/>
        <c:crossAx val="250696056"/>
        <c:crosses val="autoZero"/>
        <c:auto val="1"/>
        <c:lblOffset val="100"/>
        <c:baseTimeUnit val="years"/>
      </c:dateAx>
      <c:valAx>
        <c:axId val="2506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宇都宮市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119</v>
      </c>
      <c r="AE8" s="60"/>
      <c r="AF8" s="60"/>
      <c r="AG8" s="60"/>
      <c r="AH8" s="60"/>
      <c r="AI8" s="60"/>
      <c r="AJ8" s="60"/>
      <c r="AK8" s="5"/>
      <c r="AL8" s="61">
        <f>データ!$R$6</f>
        <v>522262</v>
      </c>
      <c r="AM8" s="61"/>
      <c r="AN8" s="61"/>
      <c r="AO8" s="61"/>
      <c r="AP8" s="61"/>
      <c r="AQ8" s="61"/>
      <c r="AR8" s="61"/>
      <c r="AS8" s="61"/>
      <c r="AT8" s="51">
        <f>データ!$S$6</f>
        <v>416.85</v>
      </c>
      <c r="AU8" s="52"/>
      <c r="AV8" s="52"/>
      <c r="AW8" s="52"/>
      <c r="AX8" s="52"/>
      <c r="AY8" s="52"/>
      <c r="AZ8" s="52"/>
      <c r="BA8" s="52"/>
      <c r="BB8" s="53">
        <f>データ!$T$6</f>
        <v>1252.8800000000001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67.430000000000007</v>
      </c>
      <c r="J10" s="52"/>
      <c r="K10" s="52"/>
      <c r="L10" s="52"/>
      <c r="M10" s="52"/>
      <c r="N10" s="52"/>
      <c r="O10" s="64"/>
      <c r="P10" s="53">
        <f>データ!$P$6</f>
        <v>97.48</v>
      </c>
      <c r="Q10" s="53"/>
      <c r="R10" s="53"/>
      <c r="S10" s="53"/>
      <c r="T10" s="53"/>
      <c r="U10" s="53"/>
      <c r="V10" s="53"/>
      <c r="W10" s="61">
        <f>データ!$Q$6</f>
        <v>2808</v>
      </c>
      <c r="X10" s="61"/>
      <c r="Y10" s="61"/>
      <c r="Z10" s="61"/>
      <c r="AA10" s="61"/>
      <c r="AB10" s="61"/>
      <c r="AC10" s="61"/>
      <c r="AD10" s="2"/>
      <c r="AE10" s="2"/>
      <c r="AF10" s="2"/>
      <c r="AG10" s="2"/>
      <c r="AH10" s="5"/>
      <c r="AI10" s="5"/>
      <c r="AJ10" s="5"/>
      <c r="AK10" s="5"/>
      <c r="AL10" s="61">
        <f>データ!$U$6</f>
        <v>508566</v>
      </c>
      <c r="AM10" s="61"/>
      <c r="AN10" s="61"/>
      <c r="AO10" s="61"/>
      <c r="AP10" s="61"/>
      <c r="AQ10" s="61"/>
      <c r="AR10" s="61"/>
      <c r="AS10" s="61"/>
      <c r="AT10" s="51">
        <f>データ!$V$6</f>
        <v>355.18</v>
      </c>
      <c r="AU10" s="52"/>
      <c r="AV10" s="52"/>
      <c r="AW10" s="52"/>
      <c r="AX10" s="52"/>
      <c r="AY10" s="52"/>
      <c r="AZ10" s="52"/>
      <c r="BA10" s="52"/>
      <c r="BB10" s="53">
        <f>データ!$W$6</f>
        <v>1431.85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92011</v>
      </c>
      <c r="D6" s="34">
        <f t="shared" si="3"/>
        <v>46</v>
      </c>
      <c r="E6" s="34">
        <f t="shared" si="3"/>
        <v>1</v>
      </c>
      <c r="F6" s="34">
        <f t="shared" si="3"/>
        <v>0</v>
      </c>
      <c r="G6" s="34">
        <f t="shared" si="3"/>
        <v>1</v>
      </c>
      <c r="H6" s="34" t="str">
        <f t="shared" si="3"/>
        <v>栃木県　宇都宮市</v>
      </c>
      <c r="I6" s="34" t="str">
        <f t="shared" si="3"/>
        <v>法適用</v>
      </c>
      <c r="J6" s="34" t="str">
        <f t="shared" si="3"/>
        <v>水道事業</v>
      </c>
      <c r="K6" s="34" t="str">
        <f t="shared" si="3"/>
        <v>末端給水事業</v>
      </c>
      <c r="L6" s="34" t="str">
        <f t="shared" si="3"/>
        <v>A1</v>
      </c>
      <c r="M6" s="34">
        <f t="shared" si="3"/>
        <v>0</v>
      </c>
      <c r="N6" s="35" t="str">
        <f t="shared" si="3"/>
        <v>-</v>
      </c>
      <c r="O6" s="35">
        <f t="shared" si="3"/>
        <v>67.430000000000007</v>
      </c>
      <c r="P6" s="35">
        <f t="shared" si="3"/>
        <v>97.48</v>
      </c>
      <c r="Q6" s="35">
        <f t="shared" si="3"/>
        <v>2808</v>
      </c>
      <c r="R6" s="35">
        <f t="shared" si="3"/>
        <v>522262</v>
      </c>
      <c r="S6" s="35">
        <f t="shared" si="3"/>
        <v>416.85</v>
      </c>
      <c r="T6" s="35">
        <f t="shared" si="3"/>
        <v>1252.8800000000001</v>
      </c>
      <c r="U6" s="35">
        <f t="shared" si="3"/>
        <v>508566</v>
      </c>
      <c r="V6" s="35">
        <f t="shared" si="3"/>
        <v>355.18</v>
      </c>
      <c r="W6" s="35">
        <f t="shared" si="3"/>
        <v>1431.85</v>
      </c>
      <c r="X6" s="36">
        <f>IF(X7="",NA(),X7)</f>
        <v>120.85</v>
      </c>
      <c r="Y6" s="36">
        <f t="shared" ref="Y6:AG6" si="4">IF(Y7="",NA(),Y7)</f>
        <v>119.74</v>
      </c>
      <c r="Z6" s="36">
        <f t="shared" si="4"/>
        <v>127.77</v>
      </c>
      <c r="AA6" s="36">
        <f t="shared" si="4"/>
        <v>126.05</v>
      </c>
      <c r="AB6" s="36">
        <f t="shared" si="4"/>
        <v>122.7</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453.03</v>
      </c>
      <c r="AU6" s="36">
        <f t="shared" ref="AU6:BC6" si="6">IF(AU7="",NA(),AU7)</f>
        <v>407.45</v>
      </c>
      <c r="AV6" s="36">
        <f t="shared" si="6"/>
        <v>208.07</v>
      </c>
      <c r="AW6" s="36">
        <f t="shared" si="6"/>
        <v>234.44</v>
      </c>
      <c r="AX6" s="36">
        <f t="shared" si="6"/>
        <v>300.2</v>
      </c>
      <c r="AY6" s="36">
        <f t="shared" si="6"/>
        <v>475.07</v>
      </c>
      <c r="AZ6" s="36">
        <f t="shared" si="6"/>
        <v>473.46</v>
      </c>
      <c r="BA6" s="36">
        <f t="shared" si="6"/>
        <v>240.81</v>
      </c>
      <c r="BB6" s="36">
        <f t="shared" si="6"/>
        <v>241.71</v>
      </c>
      <c r="BC6" s="36">
        <f t="shared" si="6"/>
        <v>249.08</v>
      </c>
      <c r="BD6" s="35" t="str">
        <f>IF(BD7="","",IF(BD7="-","【-】","【"&amp;SUBSTITUTE(TEXT(BD7,"#,##0.00"),"-","△")&amp;"】"))</f>
        <v>【262.87】</v>
      </c>
      <c r="BE6" s="36">
        <f>IF(BE7="",NA(),BE7)</f>
        <v>429.78</v>
      </c>
      <c r="BF6" s="36">
        <f t="shared" ref="BF6:BN6" si="7">IF(BF7="",NA(),BF7)</f>
        <v>395.84</v>
      </c>
      <c r="BG6" s="36">
        <f t="shared" si="7"/>
        <v>383.06</v>
      </c>
      <c r="BH6" s="36">
        <f t="shared" si="7"/>
        <v>365.81</v>
      </c>
      <c r="BI6" s="36">
        <f t="shared" si="7"/>
        <v>344.05</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111.38</v>
      </c>
      <c r="BQ6" s="36">
        <f t="shared" ref="BQ6:BY6" si="8">IF(BQ7="",NA(),BQ7)</f>
        <v>110.66</v>
      </c>
      <c r="BR6" s="36">
        <f t="shared" si="8"/>
        <v>119.69</v>
      </c>
      <c r="BS6" s="36">
        <f t="shared" si="8"/>
        <v>117.77</v>
      </c>
      <c r="BT6" s="36">
        <f t="shared" si="8"/>
        <v>114.58</v>
      </c>
      <c r="BU6" s="36">
        <f t="shared" si="8"/>
        <v>100.42</v>
      </c>
      <c r="BV6" s="36">
        <f t="shared" si="8"/>
        <v>100.77</v>
      </c>
      <c r="BW6" s="36">
        <f t="shared" si="8"/>
        <v>107.74</v>
      </c>
      <c r="BX6" s="36">
        <f t="shared" si="8"/>
        <v>108.81</v>
      </c>
      <c r="BY6" s="36">
        <f t="shared" si="8"/>
        <v>110.87</v>
      </c>
      <c r="BZ6" s="35" t="str">
        <f>IF(BZ7="","",IF(BZ7="-","【-】","【"&amp;SUBSTITUTE(TEXT(BZ7,"#,##0.00"),"-","△")&amp;"】"))</f>
        <v>【105.59】</v>
      </c>
      <c r="CA6" s="36">
        <f>IF(CA7="",NA(),CA7)</f>
        <v>162.15</v>
      </c>
      <c r="CB6" s="36">
        <f t="shared" ref="CB6:CJ6" si="9">IF(CB7="",NA(),CB7)</f>
        <v>162.87</v>
      </c>
      <c r="CC6" s="36">
        <f t="shared" si="9"/>
        <v>150.47999999999999</v>
      </c>
      <c r="CD6" s="36">
        <f t="shared" si="9"/>
        <v>152.55000000000001</v>
      </c>
      <c r="CE6" s="36">
        <f t="shared" si="9"/>
        <v>156.63</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72.790000000000006</v>
      </c>
      <c r="CM6" s="36">
        <f t="shared" ref="CM6:CU6" si="10">IF(CM7="",NA(),CM7)</f>
        <v>71.88</v>
      </c>
      <c r="CN6" s="36">
        <f t="shared" si="10"/>
        <v>71.52</v>
      </c>
      <c r="CO6" s="36">
        <f t="shared" si="10"/>
        <v>72.430000000000007</v>
      </c>
      <c r="CP6" s="36">
        <f t="shared" si="10"/>
        <v>77.64</v>
      </c>
      <c r="CQ6" s="36">
        <f t="shared" si="10"/>
        <v>64.09</v>
      </c>
      <c r="CR6" s="36">
        <f t="shared" si="10"/>
        <v>63.91</v>
      </c>
      <c r="CS6" s="36">
        <f t="shared" si="10"/>
        <v>63.25</v>
      </c>
      <c r="CT6" s="36">
        <f t="shared" si="10"/>
        <v>63.03</v>
      </c>
      <c r="CU6" s="36">
        <f t="shared" si="10"/>
        <v>63.18</v>
      </c>
      <c r="CV6" s="35" t="str">
        <f>IF(CV7="","",IF(CV7="-","【-】","【"&amp;SUBSTITUTE(TEXT(CV7,"#,##0.00"),"-","△")&amp;"】"))</f>
        <v>【59.94】</v>
      </c>
      <c r="CW6" s="36">
        <f>IF(CW7="",NA(),CW7)</f>
        <v>88.1</v>
      </c>
      <c r="CX6" s="36">
        <f t="shared" ref="CX6:DF6" si="11">IF(CX7="",NA(),CX7)</f>
        <v>88.64</v>
      </c>
      <c r="CY6" s="36">
        <f t="shared" si="11"/>
        <v>88.61</v>
      </c>
      <c r="CZ6" s="36">
        <f t="shared" si="11"/>
        <v>87.08</v>
      </c>
      <c r="DA6" s="36">
        <f t="shared" si="11"/>
        <v>88.22</v>
      </c>
      <c r="DB6" s="36">
        <f t="shared" si="11"/>
        <v>91.19</v>
      </c>
      <c r="DC6" s="36">
        <f t="shared" si="11"/>
        <v>91.45</v>
      </c>
      <c r="DD6" s="36">
        <f t="shared" si="11"/>
        <v>91.07</v>
      </c>
      <c r="DE6" s="36">
        <f t="shared" si="11"/>
        <v>91.21</v>
      </c>
      <c r="DF6" s="36">
        <f t="shared" si="11"/>
        <v>91.6</v>
      </c>
      <c r="DG6" s="35" t="str">
        <f>IF(DG7="","",IF(DG7="-","【-】","【"&amp;SUBSTITUTE(TEXT(DG7,"#,##0.00"),"-","△")&amp;"】"))</f>
        <v>【90.22】</v>
      </c>
      <c r="DH6" s="36">
        <f>IF(DH7="",NA(),DH7)</f>
        <v>43.07</v>
      </c>
      <c r="DI6" s="36">
        <f t="shared" ref="DI6:DQ6" si="12">IF(DI7="",NA(),DI7)</f>
        <v>44.19</v>
      </c>
      <c r="DJ6" s="36">
        <f t="shared" si="12"/>
        <v>45.7</v>
      </c>
      <c r="DK6" s="36">
        <f t="shared" si="12"/>
        <v>46.25</v>
      </c>
      <c r="DL6" s="36">
        <f t="shared" si="12"/>
        <v>47.88</v>
      </c>
      <c r="DM6" s="36">
        <f t="shared" si="12"/>
        <v>44.41</v>
      </c>
      <c r="DN6" s="36">
        <f t="shared" si="12"/>
        <v>45.38</v>
      </c>
      <c r="DO6" s="36">
        <f t="shared" si="12"/>
        <v>47.7</v>
      </c>
      <c r="DP6" s="36">
        <f t="shared" si="12"/>
        <v>48.41</v>
      </c>
      <c r="DQ6" s="36">
        <f t="shared" si="12"/>
        <v>49.1</v>
      </c>
      <c r="DR6" s="35" t="str">
        <f>IF(DR7="","",IF(DR7="-","【-】","【"&amp;SUBSTITUTE(TEXT(DR7,"#,##0.00"),"-","△")&amp;"】"))</f>
        <v>【47.91】</v>
      </c>
      <c r="DS6" s="36">
        <f>IF(DS7="",NA(),DS7)</f>
        <v>5.56</v>
      </c>
      <c r="DT6" s="36">
        <f t="shared" ref="DT6:EB6" si="13">IF(DT7="",NA(),DT7)</f>
        <v>6.61</v>
      </c>
      <c r="DU6" s="36">
        <f t="shared" si="13"/>
        <v>8.39</v>
      </c>
      <c r="DV6" s="36">
        <f t="shared" si="13"/>
        <v>9.73</v>
      </c>
      <c r="DW6" s="36">
        <f t="shared" si="13"/>
        <v>10.35</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0.19</v>
      </c>
      <c r="EE6" s="36">
        <f t="shared" ref="EE6:EM6" si="14">IF(EE7="",NA(),EE7)</f>
        <v>0.18</v>
      </c>
      <c r="EF6" s="36">
        <f t="shared" si="14"/>
        <v>0.3</v>
      </c>
      <c r="EG6" s="36">
        <f t="shared" si="14"/>
        <v>0.18</v>
      </c>
      <c r="EH6" s="36">
        <f t="shared" si="14"/>
        <v>0.22</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92011</v>
      </c>
      <c r="D7" s="38">
        <v>46</v>
      </c>
      <c r="E7" s="38">
        <v>1</v>
      </c>
      <c r="F7" s="38">
        <v>0</v>
      </c>
      <c r="G7" s="38">
        <v>1</v>
      </c>
      <c r="H7" s="38" t="s">
        <v>105</v>
      </c>
      <c r="I7" s="38" t="s">
        <v>106</v>
      </c>
      <c r="J7" s="38" t="s">
        <v>107</v>
      </c>
      <c r="K7" s="38" t="s">
        <v>108</v>
      </c>
      <c r="L7" s="38" t="s">
        <v>109</v>
      </c>
      <c r="M7" s="38"/>
      <c r="N7" s="39" t="s">
        <v>110</v>
      </c>
      <c r="O7" s="39">
        <v>67.430000000000007</v>
      </c>
      <c r="P7" s="39">
        <v>97.48</v>
      </c>
      <c r="Q7" s="39">
        <v>2808</v>
      </c>
      <c r="R7" s="39">
        <v>522262</v>
      </c>
      <c r="S7" s="39">
        <v>416.85</v>
      </c>
      <c r="T7" s="39">
        <v>1252.8800000000001</v>
      </c>
      <c r="U7" s="39">
        <v>508566</v>
      </c>
      <c r="V7" s="39">
        <v>355.18</v>
      </c>
      <c r="W7" s="39">
        <v>1431.85</v>
      </c>
      <c r="X7" s="39">
        <v>120.85</v>
      </c>
      <c r="Y7" s="39">
        <v>119.74</v>
      </c>
      <c r="Z7" s="39">
        <v>127.77</v>
      </c>
      <c r="AA7" s="39">
        <v>126.05</v>
      </c>
      <c r="AB7" s="39">
        <v>122.7</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453.03</v>
      </c>
      <c r="AU7" s="39">
        <v>407.45</v>
      </c>
      <c r="AV7" s="39">
        <v>208.07</v>
      </c>
      <c r="AW7" s="39">
        <v>234.44</v>
      </c>
      <c r="AX7" s="39">
        <v>300.2</v>
      </c>
      <c r="AY7" s="39">
        <v>475.07</v>
      </c>
      <c r="AZ7" s="39">
        <v>473.46</v>
      </c>
      <c r="BA7" s="39">
        <v>240.81</v>
      </c>
      <c r="BB7" s="39">
        <v>241.71</v>
      </c>
      <c r="BC7" s="39">
        <v>249.08</v>
      </c>
      <c r="BD7" s="39">
        <v>262.87</v>
      </c>
      <c r="BE7" s="39">
        <v>429.78</v>
      </c>
      <c r="BF7" s="39">
        <v>395.84</v>
      </c>
      <c r="BG7" s="39">
        <v>383.06</v>
      </c>
      <c r="BH7" s="39">
        <v>365.81</v>
      </c>
      <c r="BI7" s="39">
        <v>344.05</v>
      </c>
      <c r="BJ7" s="39">
        <v>296.5</v>
      </c>
      <c r="BK7" s="39">
        <v>285.77</v>
      </c>
      <c r="BL7" s="39">
        <v>283.10000000000002</v>
      </c>
      <c r="BM7" s="39">
        <v>274.14</v>
      </c>
      <c r="BN7" s="39">
        <v>266.66000000000003</v>
      </c>
      <c r="BO7" s="39">
        <v>270.87</v>
      </c>
      <c r="BP7" s="39">
        <v>111.38</v>
      </c>
      <c r="BQ7" s="39">
        <v>110.66</v>
      </c>
      <c r="BR7" s="39">
        <v>119.69</v>
      </c>
      <c r="BS7" s="39">
        <v>117.77</v>
      </c>
      <c r="BT7" s="39">
        <v>114.58</v>
      </c>
      <c r="BU7" s="39">
        <v>100.42</v>
      </c>
      <c r="BV7" s="39">
        <v>100.77</v>
      </c>
      <c r="BW7" s="39">
        <v>107.74</v>
      </c>
      <c r="BX7" s="39">
        <v>108.81</v>
      </c>
      <c r="BY7" s="39">
        <v>110.87</v>
      </c>
      <c r="BZ7" s="39">
        <v>105.59</v>
      </c>
      <c r="CA7" s="39">
        <v>162.15</v>
      </c>
      <c r="CB7" s="39">
        <v>162.87</v>
      </c>
      <c r="CC7" s="39">
        <v>150.47999999999999</v>
      </c>
      <c r="CD7" s="39">
        <v>152.55000000000001</v>
      </c>
      <c r="CE7" s="39">
        <v>156.63</v>
      </c>
      <c r="CF7" s="39">
        <v>166.61</v>
      </c>
      <c r="CG7" s="39">
        <v>165.74</v>
      </c>
      <c r="CH7" s="39">
        <v>154.33000000000001</v>
      </c>
      <c r="CI7" s="39">
        <v>152.94999999999999</v>
      </c>
      <c r="CJ7" s="39">
        <v>150.54</v>
      </c>
      <c r="CK7" s="39">
        <v>163.27000000000001</v>
      </c>
      <c r="CL7" s="39">
        <v>72.790000000000006</v>
      </c>
      <c r="CM7" s="39">
        <v>71.88</v>
      </c>
      <c r="CN7" s="39">
        <v>71.52</v>
      </c>
      <c r="CO7" s="39">
        <v>72.430000000000007</v>
      </c>
      <c r="CP7" s="39">
        <v>77.64</v>
      </c>
      <c r="CQ7" s="39">
        <v>64.09</v>
      </c>
      <c r="CR7" s="39">
        <v>63.91</v>
      </c>
      <c r="CS7" s="39">
        <v>63.25</v>
      </c>
      <c r="CT7" s="39">
        <v>63.03</v>
      </c>
      <c r="CU7" s="39">
        <v>63.18</v>
      </c>
      <c r="CV7" s="39">
        <v>59.94</v>
      </c>
      <c r="CW7" s="39">
        <v>88.1</v>
      </c>
      <c r="CX7" s="39">
        <v>88.64</v>
      </c>
      <c r="CY7" s="39">
        <v>88.61</v>
      </c>
      <c r="CZ7" s="39">
        <v>87.08</v>
      </c>
      <c r="DA7" s="39">
        <v>88.22</v>
      </c>
      <c r="DB7" s="39">
        <v>91.19</v>
      </c>
      <c r="DC7" s="39">
        <v>91.45</v>
      </c>
      <c r="DD7" s="39">
        <v>91.07</v>
      </c>
      <c r="DE7" s="39">
        <v>91.21</v>
      </c>
      <c r="DF7" s="39">
        <v>91.6</v>
      </c>
      <c r="DG7" s="39">
        <v>90.22</v>
      </c>
      <c r="DH7" s="39">
        <v>43.07</v>
      </c>
      <c r="DI7" s="39">
        <v>44.19</v>
      </c>
      <c r="DJ7" s="39">
        <v>45.7</v>
      </c>
      <c r="DK7" s="39">
        <v>46.25</v>
      </c>
      <c r="DL7" s="39">
        <v>47.88</v>
      </c>
      <c r="DM7" s="39">
        <v>44.41</v>
      </c>
      <c r="DN7" s="39">
        <v>45.38</v>
      </c>
      <c r="DO7" s="39">
        <v>47.7</v>
      </c>
      <c r="DP7" s="39">
        <v>48.41</v>
      </c>
      <c r="DQ7" s="39">
        <v>49.1</v>
      </c>
      <c r="DR7" s="39">
        <v>47.91</v>
      </c>
      <c r="DS7" s="39">
        <v>5.56</v>
      </c>
      <c r="DT7" s="39">
        <v>6.61</v>
      </c>
      <c r="DU7" s="39">
        <v>8.39</v>
      </c>
      <c r="DV7" s="39">
        <v>9.73</v>
      </c>
      <c r="DW7" s="39">
        <v>10.35</v>
      </c>
      <c r="DX7" s="39">
        <v>12.28</v>
      </c>
      <c r="DY7" s="39">
        <v>13.33</v>
      </c>
      <c r="DZ7" s="39">
        <v>14.54</v>
      </c>
      <c r="EA7" s="39">
        <v>16.16</v>
      </c>
      <c r="EB7" s="39">
        <v>17.420000000000002</v>
      </c>
      <c r="EC7" s="39">
        <v>15</v>
      </c>
      <c r="ED7" s="39">
        <v>0.19</v>
      </c>
      <c r="EE7" s="39">
        <v>0.18</v>
      </c>
      <c r="EF7" s="39">
        <v>0.3</v>
      </c>
      <c r="EG7" s="39">
        <v>0.18</v>
      </c>
      <c r="EH7" s="39">
        <v>0.22</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2018-02-22T02:23:49Z</cp:lastPrinted>
  <dcterms:created xsi:type="dcterms:W3CDTF">2017-12-25T01:24:00Z</dcterms:created>
  <dcterms:modified xsi:type="dcterms:W3CDTF">2018-02-22T02:23:51Z</dcterms:modified>
  <cp:category/>
</cp:coreProperties>
</file>