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1\76000500経営企画課\02経理グループ\16 照会・回答\平成２７年度\庁外\H28.2.16県市町村課　\02　県に回答したもの\"/>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<sst xmlns="http://schemas.openxmlformats.org/spreadsheetml/2006/main" count="225" uniqueCount="110">
  <si>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</si>
  <si>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</si>
  <si>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</si>
  <si>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</si>
  <si>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</si>
  <si>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</si>
  <si>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</si>
  <si>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</si>
  <si>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</si>
  <si>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</si>
  <si>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</si>
  <si>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</si>
  <si>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</si>
  <si>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</si>
  <si>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</si>
  <si>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</si>
  <si>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</si>
  <si>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</si>
  <si>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</si>
  <si>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</si>
  <si>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</si>
  <si>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</si>
  <si>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</si>
  <si>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</si>
  <si>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</si>
  <si>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</si>
  <si>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</si>
  <si>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</si>
  <si>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</si>
  <si>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</si>
  <si>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</si>
  <si>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</si>
  <si>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</si>
  <si>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</si>
  <si>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</si>
  <si>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</si>
  <si>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</si>
  <si>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</si>
  <si>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</si>
  <si>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</si>
  <si>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</si>
  <si>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</si>
  <si>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</si>
  <si>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</si>
  <si>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</si>
  <si>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</si>
  <si>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</si>
  <si>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</si>
  <si>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</si>
  <si>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</si>
  <si>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</si>
  <si>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</si>
  <si>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</si>
  <si>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</si>
  <si>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</si>
  <si>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</si>
  <si>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</si>
  <si>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</si>
  <si>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</si>
  <si>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</si>
  <si>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</si>
  <si>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</si>
  <si>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</si>
  <si>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</si>
  <si>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</si>
  <si>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</si>
  <si>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</si>
  <si>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</si>
  <si>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</si>
  <si>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</si>
  <si>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</si>
  <si>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</si>
  <si>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</si>
  <si>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</si>
  <si>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</si>
  <si>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</si>
  <si>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</si>
  <si>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</si>
  <si>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</si>
  <si>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</si>
  <si>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</si>
  <si>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</si>
  <si>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</si>
  <si>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</si>
  <si>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</si>
  <si>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</si>
  <si>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</si>
  <si>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</si>
  <si>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</si>
  <si>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</si>
  <si>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</si>
  <si>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</si>
  <si>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</si>
  <si>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</si>
  <si>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</si>
  <si>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</si>
  <si>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宇都宮市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</si>
  <si>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</si>
  <si>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</si>
  <si>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</si>
  <si>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</si>
  <si>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</si>
  <si>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</si>
  <si>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</si>
  <si>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</si>
  <si>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</si>
  <si>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</si>
  <si>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１００％を超えるとともに類似団体平均値を上回り，「②累積欠損金比率」は，営業活動による損失は発生していないことから０となっている。これは，下水道使用料などの経常収益が伸び悩む中で，増加する施設の効率的維持管理などにより費用の抑制を図った結果であり,将来の施設の老朽化や耐震化に向けた資金となる利益を生んでいる。
　また，「⑤経費回収率」は，１００％を超えるとともに類似団体平均値を上回っており，汚水処理に係る費用を下水道使用料で賄えていることを表し，「⑥汚水処理原価」は低下傾向を示すとともに類似団体平均値を下回っているおり，これまで効率的な維持管理を進めてきた成果であると言える。</t>
    <rPh sb="3" eb="5">
      <t>ケイジョウ</t>
    </rPh>
    <rPh sb="5" eb="7">
      <t>シュウシ</t>
    </rPh>
    <rPh sb="7" eb="9">
      <t>ヒリツ</t>
    </rPh>
    <rPh sb="17" eb="18">
      <t>コ</t>
    </rPh>
    <rPh sb="24" eb="26">
      <t>ルイジ</t>
    </rPh>
    <rPh sb="26" eb="28">
      <t>ダンタイ</t>
    </rPh>
    <rPh sb="28" eb="31">
      <t>ヘイキンチ</t>
    </rPh>
    <rPh sb="32" eb="34">
      <t>ウワマワ</t>
    </rPh>
    <rPh sb="38" eb="40">
      <t>ルイセキ</t>
    </rPh>
    <rPh sb="40" eb="42">
      <t>ケッソン</t>
    </rPh>
    <rPh sb="42" eb="43">
      <t>キン</t>
    </rPh>
    <rPh sb="43" eb="45">
      <t>ヒリツ</t>
    </rPh>
    <rPh sb="48" eb="50">
      <t>エイギョウ</t>
    </rPh>
    <rPh sb="50" eb="52">
      <t>カツドウ</t>
    </rPh>
    <rPh sb="55" eb="57">
      <t>ソンシツ</t>
    </rPh>
    <rPh sb="58" eb="60">
      <t>ハッセイ</t>
    </rPh>
    <rPh sb="136" eb="138">
      <t>ショウライ</t>
    </rPh>
    <rPh sb="139" eb="141">
      <t>シセツ</t>
    </rPh>
    <rPh sb="142" eb="145">
      <t>ロウキュウカ</t>
    </rPh>
    <rPh sb="146" eb="149">
      <t>タイシンカ</t>
    </rPh>
    <rPh sb="150" eb="151">
      <t>ム</t>
    </rPh>
    <rPh sb="153" eb="155">
      <t>シキン</t>
    </rPh>
    <rPh sb="158" eb="160">
      <t>リエキ</t>
    </rPh>
    <rPh sb="161" eb="162">
      <t>ウ</t>
    </rPh>
    <rPh sb="174" eb="176">
      <t>ケイヒ</t>
    </rPh>
    <rPh sb="176" eb="178">
      <t>カイシュウ</t>
    </rPh>
    <rPh sb="178" eb="179">
      <t>リツ</t>
    </rPh>
    <rPh sb="187" eb="188">
      <t>コ</t>
    </rPh>
    <rPh sb="194" eb="196">
      <t>ルイジ</t>
    </rPh>
    <rPh sb="196" eb="198">
      <t>ダンタイ</t>
    </rPh>
    <rPh sb="198" eb="201">
      <t>ヘイキンチ</t>
    </rPh>
    <rPh sb="202" eb="204">
      <t>ウワマワ</t>
    </rPh>
    <rPh sb="209" eb="211">
      <t>オスイ</t>
    </rPh>
    <rPh sb="211" eb="213">
      <t>ショリ</t>
    </rPh>
    <rPh sb="214" eb="215">
      <t>カカ</t>
    </rPh>
    <rPh sb="216" eb="218">
      <t>ヒヨウ</t>
    </rPh>
    <rPh sb="219" eb="221">
      <t>ゲスイ</t>
    </rPh>
    <rPh sb="221" eb="222">
      <t>ドウ</t>
    </rPh>
    <rPh sb="222" eb="224">
      <t>シヨウ</t>
    </rPh>
    <rPh sb="224" eb="225">
      <t>リョウ</t>
    </rPh>
    <rPh sb="226" eb="227">
      <t>マカナ</t>
    </rPh>
    <rPh sb="234" eb="235">
      <t>アラワ</t>
    </rPh>
    <rPh sb="239" eb="241">
      <t>オスイ</t>
    </rPh>
    <rPh sb="241" eb="243">
      <t>ショリ</t>
    </rPh>
    <rPh sb="243" eb="245">
      <t>ゲンカ</t>
    </rPh>
    <rPh sb="247" eb="249">
      <t>テイカ</t>
    </rPh>
    <rPh sb="249" eb="251">
      <t>ケイコウ</t>
    </rPh>
    <rPh sb="252" eb="253">
      <t>シメ</t>
    </rPh>
    <rPh sb="258" eb="260">
      <t>ルイジ</t>
    </rPh>
    <rPh sb="260" eb="262">
      <t>ダンタイ</t>
    </rPh>
    <rPh sb="262" eb="265">
      <t>ヘイキンチ</t>
    </rPh>
    <rPh sb="266" eb="268">
      <t>シタマワ</t>
    </rPh>
    <rPh sb="299" eb="300">
      <t>イ</t>
    </rPh>
    <phoneticPr fontId="4"/>
  </si>
  <si>
    <t>　「②管渠老朽化率」が０であることから，法定耐用年数を超えた管渠が無いと言える。また「③管渠改善率」も０であることから，管渠老朽化率が０であることと併せて，現状では改善すべき管渠が無いと言える。</t>
    <rPh sb="3" eb="4">
      <t>カン</t>
    </rPh>
    <rPh sb="4" eb="5">
      <t>キョ</t>
    </rPh>
    <rPh sb="5" eb="8">
      <t>ロウキュウカ</t>
    </rPh>
    <rPh sb="8" eb="9">
      <t>リツ</t>
    </rPh>
    <rPh sb="20" eb="22">
      <t>ホウテイ</t>
    </rPh>
    <rPh sb="22" eb="24">
      <t>タイヨウ</t>
    </rPh>
    <rPh sb="24" eb="26">
      <t>ネンスウ</t>
    </rPh>
    <rPh sb="27" eb="28">
      <t>コ</t>
    </rPh>
    <rPh sb="30" eb="31">
      <t>カン</t>
    </rPh>
    <rPh sb="31" eb="32">
      <t>キョ</t>
    </rPh>
    <rPh sb="33" eb="34">
      <t>ナ</t>
    </rPh>
    <rPh sb="36" eb="37">
      <t>イ</t>
    </rPh>
    <rPh sb="44" eb="45">
      <t>カン</t>
    </rPh>
    <rPh sb="45" eb="46">
      <t>キョ</t>
    </rPh>
    <rPh sb="46" eb="48">
      <t>カイゼン</t>
    </rPh>
    <rPh sb="48" eb="49">
      <t>リツ</t>
    </rPh>
    <rPh sb="60" eb="61">
      <t>カン</t>
    </rPh>
    <rPh sb="61" eb="62">
      <t>キョ</t>
    </rPh>
    <rPh sb="62" eb="65">
      <t>ロウキュウカ</t>
    </rPh>
    <rPh sb="65" eb="66">
      <t>リツ</t>
    </rPh>
    <rPh sb="74" eb="75">
      <t>アワ</t>
    </rPh>
    <rPh sb="78" eb="80">
      <t>ゲンジョウ</t>
    </rPh>
    <rPh sb="82" eb="84">
      <t>カイゼン</t>
    </rPh>
    <rPh sb="87" eb="88">
      <t>カン</t>
    </rPh>
    <rPh sb="88" eb="89">
      <t>キョ</t>
    </rPh>
    <rPh sb="90" eb="91">
      <t>ナ</t>
    </rPh>
    <rPh sb="93" eb="94">
      <t>イ</t>
    </rPh>
    <phoneticPr fontId="4"/>
  </si>
  <si>
    <t>　汚水処理に充てられる下水道使用料など経常収益を適切に確保する一方，効率的な維持管理や企業債残高の縮減など汚水・雨水の処理費用の低減を図るとともに今後の処理量に見合った施設の再構築などにより経営の健全化・効率化を推進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</si>
</sst>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0899040"/>
        <c:axId val="2708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70899040"/>
        <c:axId val="270893056"/>
      </c:lineChart>
      <c:dateAx>
        <c:axId val="270899040"/>
        <c:scaling>
          <c:orientation val="minMax"/>
        </c:scaling>
        <c:delete val="1"/>
        <c:axPos val="b"/>
        <c:numFmt formatCode="ge" sourceLinked="1"/>
        <c:majorTickMark val="none"/>
        <c:minorTickMark val="none"/>
        <c:tickLblPos val="none"/>
        <c:crossAx val="270893056"/>
        <c:crosses val="autoZero"/>
        <c:auto val="1"/>
        <c:lblOffset val="100"/>
        <c:baseTimeUnit val="years"/>
      </c:dateAx>
      <c:valAx>
        <c:axId val="2708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4533984"/>
        <c:axId val="5045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504533984"/>
        <c:axId val="504535072"/>
      </c:lineChart>
      <c:dateAx>
        <c:axId val="504533984"/>
        <c:scaling>
          <c:orientation val="minMax"/>
        </c:scaling>
        <c:delete val="1"/>
        <c:axPos val="b"/>
        <c:numFmt formatCode="ge" sourceLinked="1"/>
        <c:majorTickMark val="none"/>
        <c:minorTickMark val="none"/>
        <c:tickLblPos val="none"/>
        <c:crossAx val="504535072"/>
        <c:crosses val="autoZero"/>
        <c:auto val="1"/>
        <c:lblOffset val="100"/>
        <c:baseTimeUnit val="years"/>
      </c:dateAx>
      <c:valAx>
        <c:axId val="5045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5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71.739999999999995</c:v>
                </c:pt>
                <c:pt idx="1">
                  <c:v>72.650000000000006</c:v>
                </c:pt>
                <c:pt idx="2">
                  <c:v>69.28</c:v>
                </c:pt>
                <c:pt idx="3">
                  <c:v>68.650000000000006</c:v>
                </c:pt>
                <c:pt idx="4">
                  <c:v>70.239999999999995</c:v>
                </c:pt>
              </c:numCache>
            </c:numRef>
          </c:val>
        </c:ser>
        <c:dLbls>
          <c:showLegendKey val="0"/>
          <c:showVal val="0"/>
          <c:showCatName val="0"/>
          <c:showSerName val="0"/>
          <c:showPercent val="0"/>
          <c:showBubbleSize val="0"/>
        </c:dLbls>
        <c:gapWidth val="150"/>
        <c:axId val="504544864"/>
        <c:axId val="5045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504544864"/>
        <c:axId val="504536704"/>
      </c:lineChart>
      <c:dateAx>
        <c:axId val="504544864"/>
        <c:scaling>
          <c:orientation val="minMax"/>
        </c:scaling>
        <c:delete val="1"/>
        <c:axPos val="b"/>
        <c:numFmt formatCode="ge" sourceLinked="1"/>
        <c:majorTickMark val="none"/>
        <c:minorTickMark val="none"/>
        <c:tickLblPos val="none"/>
        <c:crossAx val="504536704"/>
        <c:crosses val="autoZero"/>
        <c:auto val="1"/>
        <c:lblOffset val="100"/>
        <c:baseTimeUnit val="years"/>
      </c:dateAx>
      <c:valAx>
        <c:axId val="5045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5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102.63</c:v>
                </c:pt>
                <c:pt idx="1">
                  <c:v>101.79</c:v>
                </c:pt>
                <c:pt idx="2">
                  <c:v>103.68</c:v>
                </c:pt>
                <c:pt idx="3">
                  <c:v>113.99</c:v>
                </c:pt>
                <c:pt idx="4">
                  <c:v>108.69</c:v>
                </c:pt>
              </c:numCache>
            </c:numRef>
          </c:val>
        </c:ser>
        <c:dLbls>
          <c:showLegendKey val="0"/>
          <c:showVal val="0"/>
          <c:showCatName val="0"/>
          <c:showSerName val="0"/>
          <c:showPercent val="0"/>
          <c:showBubbleSize val="0"/>
        </c:dLbls>
        <c:gapWidth val="150"/>
        <c:axId val="270888704"/>
        <c:axId val="2708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270888704"/>
        <c:axId val="270893600"/>
      </c:lineChart>
      <c:dateAx>
        <c:axId val="270888704"/>
        <c:scaling>
          <c:orientation val="minMax"/>
        </c:scaling>
        <c:delete val="1"/>
        <c:axPos val="b"/>
        <c:numFmt formatCode="ge" sourceLinked="1"/>
        <c:majorTickMark val="none"/>
        <c:minorTickMark val="none"/>
        <c:tickLblPos val="none"/>
        <c:crossAx val="270893600"/>
        <c:crosses val="autoZero"/>
        <c:auto val="1"/>
        <c:lblOffset val="100"/>
        <c:baseTimeUnit val="years"/>
      </c:dateAx>
      <c:valAx>
        <c:axId val="2708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16.87</c:v>
                </c:pt>
                <c:pt idx="1">
                  <c:v>19.07</c:v>
                </c:pt>
                <c:pt idx="2">
                  <c:v>20.32</c:v>
                </c:pt>
                <c:pt idx="3">
                  <c:v>21.39</c:v>
                </c:pt>
                <c:pt idx="4">
                  <c:v>27.32</c:v>
                </c:pt>
              </c:numCache>
            </c:numRef>
          </c:val>
        </c:ser>
        <c:dLbls>
          <c:showLegendKey val="0"/>
          <c:showVal val="0"/>
          <c:showCatName val="0"/>
          <c:showSerName val="0"/>
          <c:showPercent val="0"/>
          <c:showBubbleSize val="0"/>
        </c:dLbls>
        <c:gapWidth val="150"/>
        <c:axId val="502069152"/>
        <c:axId val="5020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502069152"/>
        <c:axId val="502074048"/>
      </c:lineChart>
      <c:dateAx>
        <c:axId val="502069152"/>
        <c:scaling>
          <c:orientation val="minMax"/>
        </c:scaling>
        <c:delete val="1"/>
        <c:axPos val="b"/>
        <c:numFmt formatCode="ge" sourceLinked="1"/>
        <c:majorTickMark val="none"/>
        <c:minorTickMark val="none"/>
        <c:tickLblPos val="none"/>
        <c:crossAx val="502074048"/>
        <c:crosses val="autoZero"/>
        <c:auto val="1"/>
        <c:lblOffset val="100"/>
        <c:baseTimeUnit val="years"/>
      </c:dateAx>
      <c:valAx>
        <c:axId val="5020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0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071328"/>
        <c:axId val="5020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2071328"/>
        <c:axId val="502068608"/>
      </c:lineChart>
      <c:dateAx>
        <c:axId val="502071328"/>
        <c:scaling>
          <c:orientation val="minMax"/>
        </c:scaling>
        <c:delete val="1"/>
        <c:axPos val="b"/>
        <c:numFmt formatCode="ge" sourceLinked="1"/>
        <c:majorTickMark val="none"/>
        <c:minorTickMark val="none"/>
        <c:tickLblPos val="none"/>
        <c:crossAx val="502068608"/>
        <c:crosses val="autoZero"/>
        <c:auto val="1"/>
        <c:lblOffset val="100"/>
        <c:baseTimeUnit val="years"/>
      </c:dateAx>
      <c:valAx>
        <c:axId val="5020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0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2070784"/>
        <c:axId val="5020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502070784"/>
        <c:axId val="502071872"/>
      </c:lineChart>
      <c:dateAx>
        <c:axId val="502070784"/>
        <c:scaling>
          <c:orientation val="minMax"/>
        </c:scaling>
        <c:delete val="1"/>
        <c:axPos val="b"/>
        <c:numFmt formatCode="ge" sourceLinked="1"/>
        <c:majorTickMark val="none"/>
        <c:minorTickMark val="none"/>
        <c:tickLblPos val="none"/>
        <c:crossAx val="502071872"/>
        <c:crosses val="autoZero"/>
        <c:auto val="1"/>
        <c:lblOffset val="100"/>
        <c:baseTimeUnit val="years"/>
      </c:dateAx>
      <c:valAx>
        <c:axId val="5020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0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311.17</c:v>
                </c:pt>
                <c:pt idx="1">
                  <c:v>242.63</c:v>
                </c:pt>
                <c:pt idx="2">
                  <c:v>234.2</c:v>
                </c:pt>
                <c:pt idx="3">
                  <c:v>325.2</c:v>
                </c:pt>
                <c:pt idx="4">
                  <c:v>26.69</c:v>
                </c:pt>
              </c:numCache>
            </c:numRef>
          </c:val>
        </c:ser>
        <c:dLbls>
          <c:showLegendKey val="0"/>
          <c:showVal val="0"/>
          <c:showCatName val="0"/>
          <c:showSerName val="0"/>
          <c:showPercent val="0"/>
          <c:showBubbleSize val="0"/>
        </c:dLbls>
        <c:gapWidth val="150"/>
        <c:axId val="502064800"/>
        <c:axId val="5020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502064800"/>
        <c:axId val="502073504"/>
      </c:lineChart>
      <c:dateAx>
        <c:axId val="502064800"/>
        <c:scaling>
          <c:orientation val="minMax"/>
        </c:scaling>
        <c:delete val="1"/>
        <c:axPos val="b"/>
        <c:numFmt formatCode="ge" sourceLinked="1"/>
        <c:majorTickMark val="none"/>
        <c:minorTickMark val="none"/>
        <c:tickLblPos val="none"/>
        <c:crossAx val="502073504"/>
        <c:crosses val="autoZero"/>
        <c:auto val="1"/>
        <c:lblOffset val="100"/>
        <c:baseTimeUnit val="years"/>
      </c:dateAx>
      <c:valAx>
        <c:axId val="5020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0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1871.63</c:v>
                </c:pt>
                <c:pt idx="1">
                  <c:v>2041.68</c:v>
                </c:pt>
                <c:pt idx="2">
                  <c:v>1858.56</c:v>
                </c:pt>
                <c:pt idx="3">
                  <c:v>1564.03</c:v>
                </c:pt>
                <c:pt idx="4">
                  <c:v>1262.82</c:v>
                </c:pt>
              </c:numCache>
            </c:numRef>
          </c:val>
        </c:ser>
        <c:dLbls>
          <c:showLegendKey val="0"/>
          <c:showVal val="0"/>
          <c:showCatName val="0"/>
          <c:showSerName val="0"/>
          <c:showPercent val="0"/>
          <c:showBubbleSize val="0"/>
        </c:dLbls>
        <c:gapWidth val="150"/>
        <c:axId val="502076768"/>
        <c:axId val="5020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502076768"/>
        <c:axId val="502063168"/>
      </c:lineChart>
      <c:dateAx>
        <c:axId val="502076768"/>
        <c:scaling>
          <c:orientation val="minMax"/>
        </c:scaling>
        <c:delete val="1"/>
        <c:axPos val="b"/>
        <c:numFmt formatCode="ge" sourceLinked="1"/>
        <c:majorTickMark val="none"/>
        <c:minorTickMark val="none"/>
        <c:tickLblPos val="none"/>
        <c:crossAx val="502063168"/>
        <c:crosses val="autoZero"/>
        <c:auto val="1"/>
        <c:lblOffset val="100"/>
        <c:baseTimeUnit val="years"/>
      </c:dateAx>
      <c:valAx>
        <c:axId val="5020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0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140.82</c:v>
                </c:pt>
                <c:pt idx="1">
                  <c:v>115.9</c:v>
                </c:pt>
                <c:pt idx="2">
                  <c:v>114.69</c:v>
                </c:pt>
                <c:pt idx="3">
                  <c:v>157.62</c:v>
                </c:pt>
                <c:pt idx="4">
                  <c:v>137.77000000000001</c:v>
                </c:pt>
              </c:numCache>
            </c:numRef>
          </c:val>
        </c:ser>
        <c:dLbls>
          <c:showLegendKey val="0"/>
          <c:showVal val="0"/>
          <c:showCatName val="0"/>
          <c:showSerName val="0"/>
          <c:showPercent val="0"/>
          <c:showBubbleSize val="0"/>
        </c:dLbls>
        <c:gapWidth val="150"/>
        <c:axId val="502068064"/>
        <c:axId val="2708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502068064"/>
        <c:axId val="270894688"/>
      </c:lineChart>
      <c:dateAx>
        <c:axId val="502068064"/>
        <c:scaling>
          <c:orientation val="minMax"/>
        </c:scaling>
        <c:delete val="1"/>
        <c:axPos val="b"/>
        <c:numFmt formatCode="ge" sourceLinked="1"/>
        <c:majorTickMark val="none"/>
        <c:minorTickMark val="none"/>
        <c:tickLblPos val="none"/>
        <c:crossAx val="270894688"/>
        <c:crosses val="autoZero"/>
        <c:auto val="1"/>
        <c:lblOffset val="100"/>
        <c:baseTimeUnit val="years"/>
      </c:dateAx>
      <c:valAx>
        <c:axId val="2708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0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107.46</c:v>
                </c:pt>
                <c:pt idx="1">
                  <c:v>130.44999999999999</c:v>
                </c:pt>
                <c:pt idx="2">
                  <c:v>131.87</c:v>
                </c:pt>
                <c:pt idx="3">
                  <c:v>95.86</c:v>
                </c:pt>
                <c:pt idx="4">
                  <c:v>109.9</c:v>
                </c:pt>
              </c:numCache>
            </c:numRef>
          </c:val>
        </c:ser>
        <c:dLbls>
          <c:showLegendKey val="0"/>
          <c:showVal val="0"/>
          <c:showCatName val="0"/>
          <c:showSerName val="0"/>
          <c:showPercent val="0"/>
          <c:showBubbleSize val="0"/>
        </c:dLbls>
        <c:gapWidth val="150"/>
        <c:axId val="504533440"/>
        <c:axId val="5045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504533440"/>
        <c:axId val="504531808"/>
      </c:lineChart>
      <c:dateAx>
        <c:axId val="504533440"/>
        <c:scaling>
          <c:orientation val="minMax"/>
        </c:scaling>
        <c:delete val="1"/>
        <c:axPos val="b"/>
        <c:numFmt formatCode="ge" sourceLinked="1"/>
        <c:majorTickMark val="none"/>
        <c:minorTickMark val="none"/>
        <c:tickLblPos val="none"/>
        <c:crossAx val="504531808"/>
        <c:crosses val="autoZero"/>
        <c:auto val="1"/>
        <c:lblOffset val="100"/>
        <c:baseTimeUnit val="years"/>
      </c:dateAx>
      <c:valAx>
        <c:axId val="5045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5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宇都宮市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520462</v>
      </c>
      <c r="AM8" s="47"/>
      <c r="AN8" s="47"/>
      <c r="AO8" s="47"/>
      <c r="AP8" s="47"/>
      <c r="AQ8" s="47"/>
      <c r="AR8" s="47"/>
      <c r="AS8" s="47"/>
      <c r="AT8" s="43">
        <f>データ!S6</f>
        <v>416.85</v>
      </c>
      <c r="AU8" s="43"/>
      <c r="AV8" s="43"/>
      <c r="AW8" s="43"/>
      <c r="AX8" s="43"/>
      <c r="AY8" s="43"/>
      <c r="AZ8" s="43"/>
      <c r="BA8" s="43"/>
      <c r="BB8" s="43">
        <f>データ!T6</f>
        <v>1248.56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52.71</v>
      </c>
      <c r="J10" s="43"/>
      <c r="K10" s="43"/>
      <c r="L10" s="43"/>
      <c r="M10" s="43"/>
      <c r="N10" s="43"/>
      <c r="O10" s="43"/>
      <c r="P10" s="43">
        <f>データ!O6</f>
        <v>7.35</v>
      </c>
      <c r="Q10" s="43"/>
      <c r="R10" s="43"/>
      <c r="S10" s="43"/>
      <c r="T10" s="43"/>
      <c r="U10" s="43"/>
      <c r="V10" s="43"/>
      <c r="W10" s="43">
        <f>データ!P6</f>
        <v>65.94</v>
      </c>
      <c r="X10" s="43"/>
      <c r="Y10" s="43"/>
      <c r="Z10" s="43"/>
      <c r="AA10" s="43"/>
      <c r="AB10" s="43"/>
      <c r="AC10" s="43"/>
      <c r="AD10" s="47">
        <f>データ!Q6</f>
        <v>2572</v>
      </c>
      <c r="AE10" s="47"/>
      <c r="AF10" s="47"/>
      <c r="AG10" s="47"/>
      <c r="AH10" s="47"/>
      <c r="AI10" s="47"/>
      <c r="AJ10" s="47"/>
      <c r="AK10" s="2"/>
      <c r="AL10" s="47">
        <f>データ!U6</f>
        <v>38227</v>
      </c>
      <c r="AM10" s="47"/>
      <c r="AN10" s="47"/>
      <c r="AO10" s="47"/>
      <c r="AP10" s="47"/>
      <c r="AQ10" s="47"/>
      <c r="AR10" s="47"/>
      <c r="AS10" s="47"/>
      <c r="AT10" s="43">
        <f>データ!V6</f>
        <v>13.26</v>
      </c>
      <c r="AU10" s="43"/>
      <c r="AV10" s="43"/>
      <c r="AW10" s="43"/>
      <c r="AX10" s="43"/>
      <c r="AY10" s="43"/>
      <c r="AZ10" s="43"/>
      <c r="BA10" s="43"/>
      <c r="BB10" s="43">
        <f>データ!W6</f>
        <v>2882.88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66"/>
      <c r="BM56" s="67"/>
      <c r="BN56" s="67"/>
      <c r="BO56" s="67"/>
      <c r="BP56" s="67"/>
      <c r="BQ56" s="67"/>
      <c r="BR56" s="67"/>
      <c r="BS56" s="67"/>
      <c r="BT56" s="67"/>
      <c r="BU56" s="67"/>
      <c r="BV56" s="67"/>
      <c r="BW56" s="67"/>
      <c r="BX56" s="67"/>
      <c r="BY56" s="67"/>
      <c r="BZ56" s="68"/>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92011</v>
      </c>
      <c r="D6" s="31">
        <f t="shared" si="3"/>
        <v>46</v>
      </c>
      <c r="E6" s="31">
        <f t="shared" si="3"/>
        <v>17</v>
      </c>
      <c r="F6" s="31">
        <f t="shared" si="3"/>
        <v>4</v>
      </c>
      <c r="G6" s="31">
        <f t="shared" si="3"/>
        <v>0</v>
      </c>
      <c r="H6" s="31" t="str">
        <f t="shared" si="3"/>
        <v>栃木県　宇都宮市</v>
      </c>
      <c r="I6" s="31" t="str">
        <f t="shared" si="3"/>
        <v>法適用</v>
      </c>
      <c r="J6" s="31" t="str">
        <f t="shared" si="3"/>
        <v>下水道事業</v>
      </c>
      <c r="K6" s="31" t="str">
        <f t="shared" si="3"/>
        <v>特定環境保全公共下水道</v>
      </c>
      <c r="L6" s="31" t="str">
        <f t="shared" si="3"/>
        <v>D2</v>
      </c>
      <c r="M6" s="32" t="str">
        <f t="shared" si="3"/>
        <v>-</v>
      </c>
      <c r="N6" s="32">
        <f t="shared" si="3"/>
        <v>52.71</v>
      </c>
      <c r="O6" s="32">
        <f t="shared" si="3"/>
        <v>7.35</v>
      </c>
      <c r="P6" s="32">
        <f t="shared" si="3"/>
        <v>65.94</v>
      </c>
      <c r="Q6" s="32">
        <f t="shared" si="3"/>
        <v>2572</v>
      </c>
      <c r="R6" s="32">
        <f t="shared" si="3"/>
        <v>520462</v>
      </c>
      <c r="S6" s="32">
        <f t="shared" si="3"/>
        <v>416.85</v>
      </c>
      <c r="T6" s="32">
        <f t="shared" si="3"/>
        <v>1248.56</v>
      </c>
      <c r="U6" s="32">
        <f t="shared" si="3"/>
        <v>38227</v>
      </c>
      <c r="V6" s="32">
        <f t="shared" si="3"/>
        <v>13.26</v>
      </c>
      <c r="W6" s="32">
        <f t="shared" si="3"/>
        <v>2882.88</v>
      </c>
      <c r="X6" s="33">
        <f>IF(X7="",NA(),X7)</f>
        <v>102.63</v>
      </c>
      <c r="Y6" s="33">
        <f t="shared" ref="Y6:AG6" si="4">IF(Y7="",NA(),Y7)</f>
        <v>101.79</v>
      </c>
      <c r="Z6" s="33">
        <f t="shared" si="4"/>
        <v>103.68</v>
      </c>
      <c r="AA6" s="33">
        <f t="shared" si="4"/>
        <v>113.99</v>
      </c>
      <c r="AB6" s="33">
        <f t="shared" si="4"/>
        <v>108.69</v>
      </c>
      <c r="AC6" s="33">
        <f t="shared" si="4"/>
        <v>90.33</v>
      </c>
      <c r="AD6" s="33">
        <f t="shared" si="4"/>
        <v>91.52</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f>IF(AT7="",NA(),AT7)</f>
        <v>311.17</v>
      </c>
      <c r="AU6" s="33">
        <f t="shared" ref="AU6:BC6" si="6">IF(AU7="",NA(),AU7)</f>
        <v>242.63</v>
      </c>
      <c r="AV6" s="33">
        <f t="shared" si="6"/>
        <v>234.2</v>
      </c>
      <c r="AW6" s="33">
        <f t="shared" si="6"/>
        <v>325.2</v>
      </c>
      <c r="AX6" s="33">
        <f t="shared" si="6"/>
        <v>26.69</v>
      </c>
      <c r="AY6" s="33">
        <f t="shared" si="6"/>
        <v>477.59</v>
      </c>
      <c r="AZ6" s="33">
        <f t="shared" si="6"/>
        <v>341.28</v>
      </c>
      <c r="BA6" s="33">
        <f t="shared" si="6"/>
        <v>243.58</v>
      </c>
      <c r="BB6" s="33">
        <f t="shared" si="6"/>
        <v>290.19</v>
      </c>
      <c r="BC6" s="33">
        <f t="shared" si="6"/>
        <v>63.22</v>
      </c>
      <c r="BD6" s="32" t="str">
        <f>IF(BD7="","",IF(BD7="-","【-】","【"&amp;SUBSTITUTE(TEXT(BD7,"#,##0.00"),"-","△")&amp;"】"))</f>
        <v>【59.45】</v>
      </c>
      <c r="BE6" s="33">
        <f>IF(BE7="",NA(),BE7)</f>
        <v>1871.63</v>
      </c>
      <c r="BF6" s="33">
        <f t="shared" ref="BF6:BN6" si="7">IF(BF7="",NA(),BF7)</f>
        <v>2041.68</v>
      </c>
      <c r="BG6" s="33">
        <f t="shared" si="7"/>
        <v>1858.56</v>
      </c>
      <c r="BH6" s="33">
        <f t="shared" si="7"/>
        <v>1564.03</v>
      </c>
      <c r="BI6" s="33">
        <f t="shared" si="7"/>
        <v>1262.82</v>
      </c>
      <c r="BJ6" s="33">
        <f t="shared" si="7"/>
        <v>1812.65</v>
      </c>
      <c r="BK6" s="33">
        <f t="shared" si="7"/>
        <v>1764.87</v>
      </c>
      <c r="BL6" s="33">
        <f t="shared" si="7"/>
        <v>1622.51</v>
      </c>
      <c r="BM6" s="33">
        <f t="shared" si="7"/>
        <v>1569.13</v>
      </c>
      <c r="BN6" s="33">
        <f t="shared" si="7"/>
        <v>1436</v>
      </c>
      <c r="BO6" s="32" t="str">
        <f>IF(BO7="","",IF(BO7="-","【-】","【"&amp;SUBSTITUTE(TEXT(BO7,"#,##0.00"),"-","△")&amp;"】"))</f>
        <v>【1,479.31】</v>
      </c>
      <c r="BP6" s="33">
        <f>IF(BP7="",NA(),BP7)</f>
        <v>140.82</v>
      </c>
      <c r="BQ6" s="33">
        <f t="shared" ref="BQ6:BY6" si="8">IF(BQ7="",NA(),BQ7)</f>
        <v>115.9</v>
      </c>
      <c r="BR6" s="33">
        <f t="shared" si="8"/>
        <v>114.69</v>
      </c>
      <c r="BS6" s="33">
        <f t="shared" si="8"/>
        <v>157.62</v>
      </c>
      <c r="BT6" s="33">
        <f t="shared" si="8"/>
        <v>137.77000000000001</v>
      </c>
      <c r="BU6" s="33">
        <f t="shared" si="8"/>
        <v>59.35</v>
      </c>
      <c r="BV6" s="33">
        <f t="shared" si="8"/>
        <v>60.75</v>
      </c>
      <c r="BW6" s="33">
        <f t="shared" si="8"/>
        <v>62.83</v>
      </c>
      <c r="BX6" s="33">
        <f t="shared" si="8"/>
        <v>64.63</v>
      </c>
      <c r="BY6" s="33">
        <f t="shared" si="8"/>
        <v>66.56</v>
      </c>
      <c r="BZ6" s="32" t="str">
        <f>IF(BZ7="","",IF(BZ7="-","【-】","【"&amp;SUBSTITUTE(TEXT(BZ7,"#,##0.00"),"-","△")&amp;"】"))</f>
        <v>【63.50】</v>
      </c>
      <c r="CA6" s="33">
        <f>IF(CA7="",NA(),CA7)</f>
        <v>107.46</v>
      </c>
      <c r="CB6" s="33">
        <f t="shared" ref="CB6:CJ6" si="9">IF(CB7="",NA(),CB7)</f>
        <v>130.44999999999999</v>
      </c>
      <c r="CC6" s="33">
        <f t="shared" si="9"/>
        <v>131.87</v>
      </c>
      <c r="CD6" s="33">
        <f t="shared" si="9"/>
        <v>95.86</v>
      </c>
      <c r="CE6" s="33">
        <f t="shared" si="9"/>
        <v>109.9</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71.739999999999995</v>
      </c>
      <c r="CX6" s="33">
        <f t="shared" ref="CX6:DF6" si="11">IF(CX7="",NA(),CX7)</f>
        <v>72.650000000000006</v>
      </c>
      <c r="CY6" s="33">
        <f t="shared" si="11"/>
        <v>69.28</v>
      </c>
      <c r="CZ6" s="33">
        <f t="shared" si="11"/>
        <v>68.650000000000006</v>
      </c>
      <c r="DA6" s="33">
        <f t="shared" si="11"/>
        <v>70.239999999999995</v>
      </c>
      <c r="DB6" s="33">
        <f t="shared" si="11"/>
        <v>79.88</v>
      </c>
      <c r="DC6" s="33">
        <f t="shared" si="11"/>
        <v>80.47</v>
      </c>
      <c r="DD6" s="33">
        <f t="shared" si="11"/>
        <v>81.3</v>
      </c>
      <c r="DE6" s="33">
        <f t="shared" si="11"/>
        <v>82.2</v>
      </c>
      <c r="DF6" s="33">
        <f t="shared" si="11"/>
        <v>82.35</v>
      </c>
      <c r="DG6" s="32" t="str">
        <f>IF(DG7="","",IF(DG7="-","【-】","【"&amp;SUBSTITUTE(TEXT(DG7,"#,##0.00"),"-","△")&amp;"】"))</f>
        <v>【80.39】</v>
      </c>
      <c r="DH6" s="33">
        <f>IF(DH7="",NA(),DH7)</f>
        <v>16.87</v>
      </c>
      <c r="DI6" s="33">
        <f t="shared" ref="DI6:DQ6" si="12">IF(DI7="",NA(),DI7)</f>
        <v>19.07</v>
      </c>
      <c r="DJ6" s="33">
        <f t="shared" si="12"/>
        <v>20.32</v>
      </c>
      <c r="DK6" s="33">
        <f t="shared" si="12"/>
        <v>21.39</v>
      </c>
      <c r="DL6" s="33">
        <f t="shared" si="12"/>
        <v>27.32</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92011</v>
      </c>
      <c r="D7" s="35">
        <v>46</v>
      </c>
      <c r="E7" s="35">
        <v>17</v>
      </c>
      <c r="F7" s="35">
        <v>4</v>
      </c>
      <c r="G7" s="35">
        <v>0</v>
      </c>
      <c r="H7" s="35" t="s">
        <v>96</v>
      </c>
      <c r="I7" s="35" t="s">
        <v>97</v>
      </c>
      <c r="J7" s="35" t="s">
        <v>98</v>
      </c>
      <c r="K7" s="35" t="s">
        <v>99</v>
      </c>
      <c r="L7" s="35" t="s">
        <v>100</v>
      </c>
      <c r="M7" s="36" t="s">
        <v>101</v>
      </c>
      <c r="N7" s="36">
        <v>52.71</v>
      </c>
      <c r="O7" s="36">
        <v>7.35</v>
      </c>
      <c r="P7" s="36">
        <v>65.94</v>
      </c>
      <c r="Q7" s="36">
        <v>2572</v>
      </c>
      <c r="R7" s="36">
        <v>520462</v>
      </c>
      <c r="S7" s="36">
        <v>416.85</v>
      </c>
      <c r="T7" s="36">
        <v>1248.56</v>
      </c>
      <c r="U7" s="36">
        <v>38227</v>
      </c>
      <c r="V7" s="36">
        <v>13.26</v>
      </c>
      <c r="W7" s="36">
        <v>2882.88</v>
      </c>
      <c r="X7" s="36">
        <v>102.63</v>
      </c>
      <c r="Y7" s="36">
        <v>101.79</v>
      </c>
      <c r="Z7" s="36">
        <v>103.68</v>
      </c>
      <c r="AA7" s="36">
        <v>113.99</v>
      </c>
      <c r="AB7" s="36">
        <v>108.69</v>
      </c>
      <c r="AC7" s="36">
        <v>90.33</v>
      </c>
      <c r="AD7" s="36">
        <v>91.52</v>
      </c>
      <c r="AE7" s="36">
        <v>94.73</v>
      </c>
      <c r="AF7" s="36">
        <v>96.59</v>
      </c>
      <c r="AG7" s="36">
        <v>101.24</v>
      </c>
      <c r="AH7" s="36">
        <v>99.53</v>
      </c>
      <c r="AI7" s="36">
        <v>0</v>
      </c>
      <c r="AJ7" s="36">
        <v>0</v>
      </c>
      <c r="AK7" s="36">
        <v>0</v>
      </c>
      <c r="AL7" s="36">
        <v>0</v>
      </c>
      <c r="AM7" s="36">
        <v>0</v>
      </c>
      <c r="AN7" s="36">
        <v>245.23</v>
      </c>
      <c r="AO7" s="36">
        <v>243.86</v>
      </c>
      <c r="AP7" s="36">
        <v>236.15</v>
      </c>
      <c r="AQ7" s="36">
        <v>232.81</v>
      </c>
      <c r="AR7" s="36">
        <v>184.13</v>
      </c>
      <c r="AS7" s="36">
        <v>154.94999999999999</v>
      </c>
      <c r="AT7" s="36">
        <v>311.17</v>
      </c>
      <c r="AU7" s="36">
        <v>242.63</v>
      </c>
      <c r="AV7" s="36">
        <v>234.2</v>
      </c>
      <c r="AW7" s="36">
        <v>325.2</v>
      </c>
      <c r="AX7" s="36">
        <v>26.69</v>
      </c>
      <c r="AY7" s="36">
        <v>477.59</v>
      </c>
      <c r="AZ7" s="36">
        <v>341.28</v>
      </c>
      <c r="BA7" s="36">
        <v>243.58</v>
      </c>
      <c r="BB7" s="36">
        <v>290.19</v>
      </c>
      <c r="BC7" s="36">
        <v>63.22</v>
      </c>
      <c r="BD7" s="36">
        <v>59.45</v>
      </c>
      <c r="BE7" s="36">
        <v>1871.63</v>
      </c>
      <c r="BF7" s="36">
        <v>2041.68</v>
      </c>
      <c r="BG7" s="36">
        <v>1858.56</v>
      </c>
      <c r="BH7" s="36">
        <v>1564.03</v>
      </c>
      <c r="BI7" s="36">
        <v>1262.82</v>
      </c>
      <c r="BJ7" s="36">
        <v>1812.65</v>
      </c>
      <c r="BK7" s="36">
        <v>1764.87</v>
      </c>
      <c r="BL7" s="36">
        <v>1622.51</v>
      </c>
      <c r="BM7" s="36">
        <v>1569.13</v>
      </c>
      <c r="BN7" s="36">
        <v>1436</v>
      </c>
      <c r="BO7" s="36">
        <v>1479.31</v>
      </c>
      <c r="BP7" s="36">
        <v>140.82</v>
      </c>
      <c r="BQ7" s="36">
        <v>115.9</v>
      </c>
      <c r="BR7" s="36">
        <v>114.69</v>
      </c>
      <c r="BS7" s="36">
        <v>157.62</v>
      </c>
      <c r="BT7" s="36">
        <v>137.77000000000001</v>
      </c>
      <c r="BU7" s="36">
        <v>59.35</v>
      </c>
      <c r="BV7" s="36">
        <v>60.75</v>
      </c>
      <c r="BW7" s="36">
        <v>62.83</v>
      </c>
      <c r="BX7" s="36">
        <v>64.63</v>
      </c>
      <c r="BY7" s="36">
        <v>66.56</v>
      </c>
      <c r="BZ7" s="36">
        <v>63.5</v>
      </c>
      <c r="CA7" s="36">
        <v>107.46</v>
      </c>
      <c r="CB7" s="36">
        <v>130.44999999999999</v>
      </c>
      <c r="CC7" s="36">
        <v>131.87</v>
      </c>
      <c r="CD7" s="36">
        <v>95.86</v>
      </c>
      <c r="CE7" s="36">
        <v>109.9</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71.739999999999995</v>
      </c>
      <c r="CX7" s="36">
        <v>72.650000000000006</v>
      </c>
      <c r="CY7" s="36">
        <v>69.28</v>
      </c>
      <c r="CZ7" s="36">
        <v>68.650000000000006</v>
      </c>
      <c r="DA7" s="36">
        <v>70.239999999999995</v>
      </c>
      <c r="DB7" s="36">
        <v>79.88</v>
      </c>
      <c r="DC7" s="36">
        <v>80.47</v>
      </c>
      <c r="DD7" s="36">
        <v>81.3</v>
      </c>
      <c r="DE7" s="36">
        <v>82.2</v>
      </c>
      <c r="DF7" s="36">
        <v>82.35</v>
      </c>
      <c r="DG7" s="36">
        <v>80.39</v>
      </c>
      <c r="DH7" s="36">
        <v>16.87</v>
      </c>
      <c r="DI7" s="36">
        <v>19.07</v>
      </c>
      <c r="DJ7" s="36">
        <v>20.32</v>
      </c>
      <c r="DK7" s="36">
        <v>21.39</v>
      </c>
      <c r="DL7" s="36">
        <v>27.32</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2016-02-03T07:46:32Z</dcterms:created>
  <dcterms:modified xsi:type="dcterms:W3CDTF">2016-02-18T05:36:42Z</dcterms:modified>
  <cp:category/>
</cp:coreProperties>
</file>