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新しいフォルダー\"/>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I8" i="4"/>
  <c r="B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<sst xmlns="http://schemas.openxmlformats.org/spreadsheetml/2006/main" count="225" uniqueCount="110">
  <si>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</si>
  <si>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</si>
  <si>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</si>
  <si>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</si>
  <si>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</si>
  <si>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</si>
  <si>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</si>
  <si>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</si>
  <si>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</si>
  <si>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</si>
  <si>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</si>
  <si>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</si>
  <si>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</si>
  <si>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</si>
  <si>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</si>
  <si>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</si>
  <si>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</si>
  <si>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</si>
  <si>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</si>
  <si>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</si>
  <si>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</si>
  <si>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</si>
  <si>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</si>
  <si>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</si>
  <si>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</si>
  <si>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</si>
  <si>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</si>
  <si>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</si>
  <si>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</si>
  <si>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</si>
  <si>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</si>
  <si>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</si>
  <si>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</si>
  <si>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</si>
  <si>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</si>
  <si>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</si>
  <si>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</si>
  <si>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</si>
  <si>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</si>
  <si>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</si>
  <si>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</si>
  <si>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</si>
  <si>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</si>
  <si>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</si>
  <si>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</si>
  <si>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</si>
  <si>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</si>
  <si>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</si>
  <si>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</si>
  <si>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</si>
  <si>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</si>
  <si>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</si>
  <si>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</si>
  <si>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</si>
  <si>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</si>
  <si>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</si>
  <si>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</si>
  <si>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</si>
  <si>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</si>
  <si>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</si>
  <si>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</si>
  <si>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</si>
  <si>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</si>
  <si>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</si>
  <si>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</si>
  <si>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</si>
  <si>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</si>
  <si>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</si>
  <si>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</si>
  <si>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</si>
  <si>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</si>
  <si>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</si>
  <si>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</si>
  <si>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</si>
  <si>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</si>
  <si>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</si>
  <si>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</si>
  <si>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</si>
  <si>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</si>
  <si>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</si>
  <si>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</si>
  <si>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</si>
  <si>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</si>
  <si>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</si>
  <si>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</si>
  <si>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</si>
  <si>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</si>
  <si>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</si>
  <si>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</si>
  <si>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</si>
  <si>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</si>
  <si>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</si>
  <si>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</si>
  <si>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</si>
  <si>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</si>
  <si>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</si>
  <si>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宇都宮市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</si>
  <si>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</si>
  <si>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</si>
  <si>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</si>
  <si>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</si>
  <si>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</si>
  <si>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</si>
  <si>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</si>
  <si>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</si>
  <si>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</si>
  <si>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</si>
  <si>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汚水処理に充てられる下水道使用料など経常収益を適切に確保する一方，効率的な維持管理や企業債残高の縮減など汚水の処理費用の低減を図るとともに今後の処理量に見合った施設の再構築などにより経営の健全化・効率化を推進する。</t>
    <phoneticPr fontId="4"/>
  </si>
  <si>
    <t>　「①経常収支比率」及び「⑤経費回収率」は，経常費用の増加に伴い前年度比でやや低下したが，いずれも100％を超えるとともに類似団体平均値を上回っており，下水道使用料などの経常収益が伸び悩む中で，施設の効率的維持管理などにより経費削減を行ってきた結果と言える。
　また「⑥汚水処理原価」は経常費用の増加により，前年度比でやや悪化したが，依然として類似団体平均値を下回っている。
　一方「④企業債残高対事業規模比率」は年々低下傾向にあり，これは企業債残高の縮減に努め自己資本の充実を図ってきたことによるものと言える。
　以上のことから，本市の特定環境公共下水道事業は，自己資本が充実した財務状態の下で，処理に係る経費を下水道使用料で賄えていることに加え，将来の施設の老朽化や耐震化に向けた資金となる利益を生んでおり，健全な経営状況であると評価できる。</t>
    <rPh sb="3" eb="5">
      <t>ケイジョウ</t>
    </rPh>
    <rPh sb="5" eb="7">
      <t>シュウシ</t>
    </rPh>
    <rPh sb="7" eb="9">
      <t>ヒリツ</t>
    </rPh>
    <rPh sb="10" eb="11">
      <t>オヨ</t>
    </rPh>
    <rPh sb="14" eb="16">
      <t>ケイヒ</t>
    </rPh>
    <rPh sb="16" eb="18">
      <t>カイシュウ</t>
    </rPh>
    <rPh sb="18" eb="19">
      <t>リツ</t>
    </rPh>
    <rPh sb="22" eb="24">
      <t>ケイジョウ</t>
    </rPh>
    <rPh sb="24" eb="26">
      <t>ヒヨウ</t>
    </rPh>
    <rPh sb="27" eb="29">
      <t>ゾウカ</t>
    </rPh>
    <rPh sb="30" eb="31">
      <t>トモナ</t>
    </rPh>
    <rPh sb="32" eb="35">
      <t>ゼンネンド</t>
    </rPh>
    <rPh sb="35" eb="36">
      <t>ヒ</t>
    </rPh>
    <rPh sb="39" eb="41">
      <t>テイカ</t>
    </rPh>
    <rPh sb="54" eb="55">
      <t>コ</t>
    </rPh>
    <rPh sb="61" eb="63">
      <t>ルイジ</t>
    </rPh>
    <rPh sb="63" eb="65">
      <t>ダンタイ</t>
    </rPh>
    <rPh sb="65" eb="68">
      <t>ヘイキンチ</t>
    </rPh>
    <rPh sb="69" eb="71">
      <t>ウワマワ</t>
    </rPh>
    <rPh sb="112" eb="114">
      <t>ケイヒ</t>
    </rPh>
    <rPh sb="114" eb="116">
      <t>サクゲン</t>
    </rPh>
    <rPh sb="117" eb="118">
      <t>オコナ</t>
    </rPh>
    <rPh sb="122" eb="124">
      <t>ケッカ</t>
    </rPh>
    <rPh sb="125" eb="126">
      <t>イ</t>
    </rPh>
    <rPh sb="135" eb="137">
      <t>オスイ</t>
    </rPh>
    <rPh sb="137" eb="139">
      <t>ショリ</t>
    </rPh>
    <rPh sb="139" eb="141">
      <t>ゲンカ</t>
    </rPh>
    <rPh sb="143" eb="145">
      <t>ケイジョウ</t>
    </rPh>
    <rPh sb="145" eb="147">
      <t>ヒヨウ</t>
    </rPh>
    <rPh sb="148" eb="150">
      <t>ゾウカ</t>
    </rPh>
    <rPh sb="154" eb="157">
      <t>ゼンネンド</t>
    </rPh>
    <rPh sb="157" eb="158">
      <t>ヒ</t>
    </rPh>
    <rPh sb="161" eb="163">
      <t>アッカ</t>
    </rPh>
    <rPh sb="167" eb="169">
      <t>イゼン</t>
    </rPh>
    <rPh sb="172" eb="174">
      <t>ルイジ</t>
    </rPh>
    <rPh sb="174" eb="176">
      <t>ダンタイ</t>
    </rPh>
    <rPh sb="176" eb="179">
      <t>ヘイキンチ</t>
    </rPh>
    <rPh sb="180" eb="182">
      <t>シタマワ</t>
    </rPh>
    <rPh sb="189" eb="191">
      <t>イッポウ</t>
    </rPh>
    <rPh sb="193" eb="195">
      <t>キギョウ</t>
    </rPh>
    <rPh sb="195" eb="196">
      <t>サイ</t>
    </rPh>
    <rPh sb="196" eb="198">
      <t>ザンダカ</t>
    </rPh>
    <rPh sb="198" eb="199">
      <t>タイ</t>
    </rPh>
    <rPh sb="199" eb="201">
      <t>ジギョウ</t>
    </rPh>
    <rPh sb="201" eb="203">
      <t>キボ</t>
    </rPh>
    <rPh sb="203" eb="205">
      <t>ヒリツ</t>
    </rPh>
    <rPh sb="207" eb="209">
      <t>ネンネン</t>
    </rPh>
    <rPh sb="209" eb="211">
      <t>テイカ</t>
    </rPh>
    <rPh sb="211" eb="213">
      <t>ケイコウ</t>
    </rPh>
    <rPh sb="220" eb="222">
      <t>キギョウ</t>
    </rPh>
    <rPh sb="222" eb="223">
      <t>サイ</t>
    </rPh>
    <rPh sb="223" eb="225">
      <t>ザンダカ</t>
    </rPh>
    <rPh sb="226" eb="228">
      <t>シュクゲン</t>
    </rPh>
    <rPh sb="229" eb="230">
      <t>ツト</t>
    </rPh>
    <rPh sb="231" eb="233">
      <t>ジコ</t>
    </rPh>
    <rPh sb="233" eb="235">
      <t>シホン</t>
    </rPh>
    <rPh sb="236" eb="238">
      <t>ジュウジツ</t>
    </rPh>
    <rPh sb="239" eb="240">
      <t>ハカ</t>
    </rPh>
    <rPh sb="252" eb="253">
      <t>イ</t>
    </rPh>
    <rPh sb="258" eb="260">
      <t>イジョウ</t>
    </rPh>
    <rPh sb="266" eb="268">
      <t>ホンシ</t>
    </rPh>
    <rPh sb="269" eb="271">
      <t>トクテイ</t>
    </rPh>
    <rPh sb="271" eb="273">
      <t>カンキョウ</t>
    </rPh>
    <rPh sb="273" eb="275">
      <t>コウキョウ</t>
    </rPh>
    <rPh sb="275" eb="278">
      <t>ゲスイドウ</t>
    </rPh>
    <rPh sb="278" eb="280">
      <t>ジギョウ</t>
    </rPh>
    <rPh sb="282" eb="284">
      <t>ジコ</t>
    </rPh>
    <rPh sb="284" eb="286">
      <t>シホン</t>
    </rPh>
    <rPh sb="287" eb="289">
      <t>ジュウジツ</t>
    </rPh>
    <rPh sb="291" eb="293">
      <t>ザイム</t>
    </rPh>
    <rPh sb="293" eb="295">
      <t>ジョウタイ</t>
    </rPh>
    <rPh sb="296" eb="297">
      <t>モト</t>
    </rPh>
    <rPh sb="299" eb="301">
      <t>ショリ</t>
    </rPh>
    <rPh sb="302" eb="303">
      <t>カカ</t>
    </rPh>
    <rPh sb="304" eb="306">
      <t>ケイヒ</t>
    </rPh>
    <rPh sb="307" eb="310">
      <t>ゲスイドウ</t>
    </rPh>
    <rPh sb="310" eb="313">
      <t>シヨウリョウ</t>
    </rPh>
    <rPh sb="314" eb="315">
      <t>マカナ</t>
    </rPh>
    <rPh sb="322" eb="323">
      <t>クワ</t>
    </rPh>
    <rPh sb="356" eb="358">
      <t>ケンゼン</t>
    </rPh>
    <rPh sb="359" eb="361">
      <t>ケイエイ</t>
    </rPh>
    <rPh sb="361" eb="363">
      <t>ジョウキョウ</t>
    </rPh>
    <rPh sb="367" eb="369">
      <t>ヒョウカ</t>
    </rPh>
    <phoneticPr fontId="4"/>
  </si>
  <si>
    <t>　「②管渠老朽化率」が0％であることから，法定耐用年数を超えた管渠が無いと言える。「③管渠改善率」は前年度比で上昇しており，法定耐用年数未超過の管渠の劣化に今後も対応していく必要がある。</t>
    <rPh sb="3" eb="4">
      <t>カン</t>
    </rPh>
    <rPh sb="4" eb="5">
      <t>キョ</t>
    </rPh>
    <rPh sb="5" eb="8">
      <t>ロウキュウカ</t>
    </rPh>
    <rPh sb="8" eb="9">
      <t>リツ</t>
    </rPh>
    <rPh sb="21" eb="23">
      <t>ホウテイ</t>
    </rPh>
    <rPh sb="23" eb="25">
      <t>タイヨウ</t>
    </rPh>
    <rPh sb="25" eb="27">
      <t>ネンスウ</t>
    </rPh>
    <rPh sb="28" eb="29">
      <t>コ</t>
    </rPh>
    <rPh sb="31" eb="32">
      <t>カン</t>
    </rPh>
    <rPh sb="32" eb="33">
      <t>キョ</t>
    </rPh>
    <rPh sb="34" eb="35">
      <t>ナ</t>
    </rPh>
    <rPh sb="37" eb="38">
      <t>イ</t>
    </rPh>
    <rPh sb="43" eb="44">
      <t>カン</t>
    </rPh>
    <rPh sb="44" eb="45">
      <t>キョ</t>
    </rPh>
    <rPh sb="45" eb="47">
      <t>カイゼン</t>
    </rPh>
    <rPh sb="47" eb="48">
      <t>リツ</t>
    </rPh>
    <rPh sb="50" eb="53">
      <t>ゼンネンド</t>
    </rPh>
    <rPh sb="53" eb="54">
      <t>ヒ</t>
    </rPh>
    <rPh sb="55" eb="57">
      <t>ジョウショウ</t>
    </rPh>
    <rPh sb="62" eb="64">
      <t>ホウテイ</t>
    </rPh>
    <rPh sb="64" eb="66">
      <t>タイヨウ</t>
    </rPh>
    <rPh sb="66" eb="68">
      <t>ネンスウ</t>
    </rPh>
    <rPh sb="68" eb="69">
      <t>ミ</t>
    </rPh>
    <rPh sb="69" eb="71">
      <t>チョウカ</t>
    </rPh>
    <rPh sb="72" eb="74">
      <t>カンキョ</t>
    </rPh>
    <rPh sb="75" eb="77">
      <t>レッカ</t>
    </rPh>
    <rPh sb="78" eb="80">
      <t>コンゴ</t>
    </rPh>
    <rPh sb="81" eb="83">
      <t>タイオウ</t>
    </rPh>
    <rPh sb="87" eb="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</si>
</sst>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quot;#,##0_);[Red]\(&quot;¥&quot;#,##0\)"/>
    <numFmt numFmtId="177" formatCode="#,##0;&quot;△&quot;#,##0"/>
    <numFmt numFmtId="178" formatCode="#,##0.00;&quot;△&quot;#,##0.00"/>
    <numFmt numFmtId="179" formatCode="#,##0.00;&quot;△&quot;#,##0.00;&quot;-&quot;"/>
    <numFmt numFmtId="180" formatCode="0.00_);[Red]\(0.00\)"/>
    <numFmt numFmtId="181"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3"/>
      <color theme="1"/>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4" fillId="0" borderId="0" applyFont="0" applyFill="0" applyBorder="0" applyAlignment="0" applyProtection="0"/>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176" fontId="15" fillId="0" borderId="0" applyFont="0" applyFill="0" applyBorder="0" applyAlignment="0" applyProtection="0"/>
    <xf numFmtId="0" fontId="16" fillId="0" borderId="0">
      <alignment vertical="center"/>
    </xf>
    <xf numFmtId="0" fontId="15" fillId="0" borderId="0"/>
    <xf numFmtId="0" fontId="16" fillId="0" borderId="0">
      <alignment vertical="center"/>
    </xf>
    <xf numFmtId="0" fontId="1" fillId="0" borderId="0">
      <alignment vertical="center"/>
    </xf>
    <xf numFmtId="0" fontId="15" fillId="0" borderId="0"/>
    <xf numFmtId="0" fontId="17" fillId="0" borderId="0"/>
    <xf numFmtId="0" fontId="18" fillId="0" borderId="0">
      <alignment vertical="center"/>
    </xf>
    <xf numFmtId="0" fontId="12" fillId="0" borderId="0">
      <alignment vertical="center"/>
    </xf>
    <xf numFmtId="0" fontId="15" fillId="0" borderId="0">
      <alignment vertical="center"/>
    </xf>
    <xf numFmtId="0" fontId="15" fillId="0" borderId="0"/>
    <xf numFmtId="0" fontId="16" fillId="0" borderId="0">
      <alignment vertical="center"/>
    </xf>
    <xf numFmtId="0" fontId="17" fillId="0" borderId="0"/>
    <xf numFmtId="0" fontId="19" fillId="0" borderId="0">
      <alignment vertical="center"/>
    </xf>
    <xf numFmtId="0" fontId="20"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2" fillId="0" borderId="0" xfId="0" applyFont="1" applyBorder="1">
      <alignment vertical="center"/>
    </xf>
    <xf numFmtId="0" fontId="13"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8" fontId="0" fillId="4" borderId="2" xfId="1" applyNumberFormat="1" applyFont="1" applyFill="1" applyBorder="1" applyAlignment="1">
      <alignment vertical="center" shrinkToFit="1"/>
    </xf>
    <xf numFmtId="179"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8" fontId="0" fillId="0" borderId="2" xfId="1" applyNumberFormat="1" applyFont="1" applyBorder="1" applyAlignment="1">
      <alignment vertical="center" shrinkToFit="1"/>
    </xf>
    <xf numFmtId="180" fontId="0" fillId="0" borderId="0" xfId="0" applyNumberFormat="1">
      <alignment vertical="center"/>
    </xf>
    <xf numFmtId="0" fontId="0" fillId="2" borderId="2" xfId="0" applyFill="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8"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6" xfId="0" applyFont="1" applyBorder="1" applyAlignment="1">
      <alignment horizontal="left" vertical="center"/>
    </xf>
    <xf numFmtId="0" fontId="21" fillId="0" borderId="0" xfId="0" applyFont="1" applyBorder="1" applyAlignment="1">
      <alignment horizontal="left" vertical="center"/>
    </xf>
    <xf numFmtId="0" fontId="21"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0.48</c:v>
                </c:pt>
              </c:numCache>
            </c:numRef>
          </c:val>
        </c:ser>
        <c:dLbls>
          <c:showLegendKey val="0"/>
          <c:showVal val="0"/>
          <c:showCatName val="0"/>
          <c:showSerName val="0"/>
          <c:showPercent val="0"/>
          <c:showBubbleSize val="0"/>
        </c:dLbls>
        <c:gapWidth val="150"/>
        <c:axId val="149491232"/>
        <c:axId val="1493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49491232"/>
        <c:axId val="149399232"/>
      </c:lineChart>
      <c:dateAx>
        <c:axId val="149491232"/>
        <c:scaling>
          <c:orientation val="minMax"/>
        </c:scaling>
        <c:delete val="1"/>
        <c:axPos val="b"/>
        <c:numFmt formatCode="ge" sourceLinked="1"/>
        <c:majorTickMark val="none"/>
        <c:minorTickMark val="none"/>
        <c:tickLblPos val="none"/>
        <c:crossAx val="149399232"/>
        <c:crosses val="autoZero"/>
        <c:auto val="1"/>
        <c:lblOffset val="100"/>
        <c:baseTimeUnit val="years"/>
      </c:dateAx>
      <c:valAx>
        <c:axId val="1493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111856"/>
        <c:axId val="15011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50111856"/>
        <c:axId val="150112248"/>
      </c:lineChart>
      <c:dateAx>
        <c:axId val="150111856"/>
        <c:scaling>
          <c:orientation val="minMax"/>
        </c:scaling>
        <c:delete val="1"/>
        <c:axPos val="b"/>
        <c:numFmt formatCode="ge" sourceLinked="1"/>
        <c:majorTickMark val="none"/>
        <c:minorTickMark val="none"/>
        <c:tickLblPos val="none"/>
        <c:crossAx val="150112248"/>
        <c:crosses val="autoZero"/>
        <c:auto val="1"/>
        <c:lblOffset val="100"/>
        <c:baseTimeUnit val="years"/>
      </c:dateAx>
      <c:valAx>
        <c:axId val="1501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1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72.650000000000006</c:v>
                </c:pt>
                <c:pt idx="1">
                  <c:v>69.28</c:v>
                </c:pt>
                <c:pt idx="2">
                  <c:v>68.650000000000006</c:v>
                </c:pt>
                <c:pt idx="3">
                  <c:v>70.239999999999995</c:v>
                </c:pt>
                <c:pt idx="4">
                  <c:v>69.31</c:v>
                </c:pt>
              </c:numCache>
            </c:numRef>
          </c:val>
        </c:ser>
        <c:dLbls>
          <c:showLegendKey val="0"/>
          <c:showVal val="0"/>
          <c:showCatName val="0"/>
          <c:showSerName val="0"/>
          <c:showPercent val="0"/>
          <c:showBubbleSize val="0"/>
        </c:dLbls>
        <c:gapWidth val="150"/>
        <c:axId val="150113424"/>
        <c:axId val="15011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50113424"/>
        <c:axId val="150113816"/>
      </c:lineChart>
      <c:dateAx>
        <c:axId val="150113424"/>
        <c:scaling>
          <c:orientation val="minMax"/>
        </c:scaling>
        <c:delete val="1"/>
        <c:axPos val="b"/>
        <c:numFmt formatCode="ge" sourceLinked="1"/>
        <c:majorTickMark val="none"/>
        <c:minorTickMark val="none"/>
        <c:tickLblPos val="none"/>
        <c:crossAx val="150113816"/>
        <c:crosses val="autoZero"/>
        <c:auto val="1"/>
        <c:lblOffset val="100"/>
        <c:baseTimeUnit val="years"/>
      </c:dateAx>
      <c:valAx>
        <c:axId val="15011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1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101.79</c:v>
                </c:pt>
                <c:pt idx="1">
                  <c:v>103.68</c:v>
                </c:pt>
                <c:pt idx="2">
                  <c:v>113.99</c:v>
                </c:pt>
                <c:pt idx="3">
                  <c:v>108.69</c:v>
                </c:pt>
                <c:pt idx="4">
                  <c:v>106.55</c:v>
                </c:pt>
              </c:numCache>
            </c:numRef>
          </c:val>
        </c:ser>
        <c:dLbls>
          <c:showLegendKey val="0"/>
          <c:showVal val="0"/>
          <c:showCatName val="0"/>
          <c:showSerName val="0"/>
          <c:showPercent val="0"/>
          <c:showBubbleSize val="0"/>
        </c:dLbls>
        <c:gapWidth val="150"/>
        <c:axId val="150205992"/>
        <c:axId val="15021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50205992"/>
        <c:axId val="150210472"/>
      </c:lineChart>
      <c:dateAx>
        <c:axId val="150205992"/>
        <c:scaling>
          <c:orientation val="minMax"/>
        </c:scaling>
        <c:delete val="1"/>
        <c:axPos val="b"/>
        <c:numFmt formatCode="ge" sourceLinked="1"/>
        <c:majorTickMark val="none"/>
        <c:minorTickMark val="none"/>
        <c:tickLblPos val="none"/>
        <c:crossAx val="150210472"/>
        <c:crosses val="autoZero"/>
        <c:auto val="1"/>
        <c:lblOffset val="100"/>
        <c:baseTimeUnit val="years"/>
      </c:dateAx>
      <c:valAx>
        <c:axId val="15021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0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19.07</c:v>
                </c:pt>
                <c:pt idx="1">
                  <c:v>20.32</c:v>
                </c:pt>
                <c:pt idx="2">
                  <c:v>21.39</c:v>
                </c:pt>
                <c:pt idx="3">
                  <c:v>27.32</c:v>
                </c:pt>
                <c:pt idx="4">
                  <c:v>28.32</c:v>
                </c:pt>
              </c:numCache>
            </c:numRef>
          </c:val>
        </c:ser>
        <c:dLbls>
          <c:showLegendKey val="0"/>
          <c:showVal val="0"/>
          <c:showCatName val="0"/>
          <c:showSerName val="0"/>
          <c:showPercent val="0"/>
          <c:showBubbleSize val="0"/>
        </c:dLbls>
        <c:gapWidth val="150"/>
        <c:axId val="150250840"/>
        <c:axId val="15017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50250840"/>
        <c:axId val="150177944"/>
      </c:lineChart>
      <c:dateAx>
        <c:axId val="150250840"/>
        <c:scaling>
          <c:orientation val="minMax"/>
        </c:scaling>
        <c:delete val="1"/>
        <c:axPos val="b"/>
        <c:numFmt formatCode="ge" sourceLinked="1"/>
        <c:majorTickMark val="none"/>
        <c:minorTickMark val="none"/>
        <c:tickLblPos val="none"/>
        <c:crossAx val="150177944"/>
        <c:crosses val="autoZero"/>
        <c:auto val="1"/>
        <c:lblOffset val="100"/>
        <c:baseTimeUnit val="years"/>
      </c:dateAx>
      <c:valAx>
        <c:axId val="15017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25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304440"/>
        <c:axId val="15030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50304440"/>
        <c:axId val="150308920"/>
      </c:lineChart>
      <c:dateAx>
        <c:axId val="150304440"/>
        <c:scaling>
          <c:orientation val="minMax"/>
        </c:scaling>
        <c:delete val="1"/>
        <c:axPos val="b"/>
        <c:numFmt formatCode="ge" sourceLinked="1"/>
        <c:majorTickMark val="none"/>
        <c:minorTickMark val="none"/>
        <c:tickLblPos val="none"/>
        <c:crossAx val="150308920"/>
        <c:crosses val="autoZero"/>
        <c:auto val="1"/>
        <c:lblOffset val="100"/>
        <c:baseTimeUnit val="years"/>
      </c:dateAx>
      <c:valAx>
        <c:axId val="15030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0444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074144"/>
        <c:axId val="14707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47074144"/>
        <c:axId val="147074536"/>
      </c:lineChart>
      <c:dateAx>
        <c:axId val="147074144"/>
        <c:scaling>
          <c:orientation val="minMax"/>
        </c:scaling>
        <c:delete val="1"/>
        <c:axPos val="b"/>
        <c:numFmt formatCode="ge" sourceLinked="1"/>
        <c:majorTickMark val="none"/>
        <c:minorTickMark val="none"/>
        <c:tickLblPos val="none"/>
        <c:crossAx val="147074536"/>
        <c:crosses val="autoZero"/>
        <c:auto val="1"/>
        <c:lblOffset val="100"/>
        <c:baseTimeUnit val="years"/>
      </c:dateAx>
      <c:valAx>
        <c:axId val="14707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242.63</c:v>
                </c:pt>
                <c:pt idx="1">
                  <c:v>234.2</c:v>
                </c:pt>
                <c:pt idx="2">
                  <c:v>325.2</c:v>
                </c:pt>
                <c:pt idx="3">
                  <c:v>26.69</c:v>
                </c:pt>
                <c:pt idx="4">
                  <c:v>43.51</c:v>
                </c:pt>
              </c:numCache>
            </c:numRef>
          </c:val>
        </c:ser>
        <c:dLbls>
          <c:showLegendKey val="0"/>
          <c:showVal val="0"/>
          <c:showCatName val="0"/>
          <c:showSerName val="0"/>
          <c:showPercent val="0"/>
          <c:showBubbleSize val="0"/>
        </c:dLbls>
        <c:gapWidth val="150"/>
        <c:axId val="147072576"/>
        <c:axId val="147072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47072576"/>
        <c:axId val="147072184"/>
      </c:lineChart>
      <c:dateAx>
        <c:axId val="147072576"/>
        <c:scaling>
          <c:orientation val="minMax"/>
        </c:scaling>
        <c:delete val="1"/>
        <c:axPos val="b"/>
        <c:numFmt formatCode="ge" sourceLinked="1"/>
        <c:majorTickMark val="none"/>
        <c:minorTickMark val="none"/>
        <c:tickLblPos val="none"/>
        <c:crossAx val="147072184"/>
        <c:crosses val="autoZero"/>
        <c:auto val="1"/>
        <c:lblOffset val="100"/>
        <c:baseTimeUnit val="years"/>
      </c:dateAx>
      <c:valAx>
        <c:axId val="147072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2041.68</c:v>
                </c:pt>
                <c:pt idx="1">
                  <c:v>1858.56</c:v>
                </c:pt>
                <c:pt idx="2">
                  <c:v>1564.03</c:v>
                </c:pt>
                <c:pt idx="3">
                  <c:v>1262.82</c:v>
                </c:pt>
                <c:pt idx="4">
                  <c:v>1098.9000000000001</c:v>
                </c:pt>
              </c:numCache>
            </c:numRef>
          </c:val>
        </c:ser>
        <c:dLbls>
          <c:showLegendKey val="0"/>
          <c:showVal val="0"/>
          <c:showCatName val="0"/>
          <c:showSerName val="0"/>
          <c:showPercent val="0"/>
          <c:showBubbleSize val="0"/>
        </c:dLbls>
        <c:gapWidth val="150"/>
        <c:axId val="150374168"/>
        <c:axId val="1503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50374168"/>
        <c:axId val="150374560"/>
      </c:lineChart>
      <c:dateAx>
        <c:axId val="150374168"/>
        <c:scaling>
          <c:orientation val="minMax"/>
        </c:scaling>
        <c:delete val="1"/>
        <c:axPos val="b"/>
        <c:numFmt formatCode="ge" sourceLinked="1"/>
        <c:majorTickMark val="none"/>
        <c:minorTickMark val="none"/>
        <c:tickLblPos val="none"/>
        <c:crossAx val="150374560"/>
        <c:crosses val="autoZero"/>
        <c:auto val="1"/>
        <c:lblOffset val="100"/>
        <c:baseTimeUnit val="years"/>
      </c:dateAx>
      <c:valAx>
        <c:axId val="1503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115.9</c:v>
                </c:pt>
                <c:pt idx="1">
                  <c:v>114.69</c:v>
                </c:pt>
                <c:pt idx="2">
                  <c:v>157.62</c:v>
                </c:pt>
                <c:pt idx="3">
                  <c:v>137.77000000000001</c:v>
                </c:pt>
                <c:pt idx="4">
                  <c:v>126.99</c:v>
                </c:pt>
              </c:numCache>
            </c:numRef>
          </c:val>
        </c:ser>
        <c:dLbls>
          <c:showLegendKey val="0"/>
          <c:showVal val="0"/>
          <c:showCatName val="0"/>
          <c:showSerName val="0"/>
          <c:showPercent val="0"/>
          <c:showBubbleSize val="0"/>
        </c:dLbls>
        <c:gapWidth val="150"/>
        <c:axId val="147073752"/>
        <c:axId val="15037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47073752"/>
        <c:axId val="150375736"/>
      </c:lineChart>
      <c:dateAx>
        <c:axId val="147073752"/>
        <c:scaling>
          <c:orientation val="minMax"/>
        </c:scaling>
        <c:delete val="1"/>
        <c:axPos val="b"/>
        <c:numFmt formatCode="ge" sourceLinked="1"/>
        <c:majorTickMark val="none"/>
        <c:minorTickMark val="none"/>
        <c:tickLblPos val="none"/>
        <c:crossAx val="150375736"/>
        <c:crosses val="autoZero"/>
        <c:auto val="1"/>
        <c:lblOffset val="100"/>
        <c:baseTimeUnit val="years"/>
      </c:dateAx>
      <c:valAx>
        <c:axId val="15037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7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130.44999999999999</c:v>
                </c:pt>
                <c:pt idx="1">
                  <c:v>131.87</c:v>
                </c:pt>
                <c:pt idx="2">
                  <c:v>95.86</c:v>
                </c:pt>
                <c:pt idx="3">
                  <c:v>109.9</c:v>
                </c:pt>
                <c:pt idx="4">
                  <c:v>119.14</c:v>
                </c:pt>
              </c:numCache>
            </c:numRef>
          </c:val>
        </c:ser>
        <c:dLbls>
          <c:showLegendKey val="0"/>
          <c:showVal val="0"/>
          <c:showCatName val="0"/>
          <c:showSerName val="0"/>
          <c:showPercent val="0"/>
          <c:showBubbleSize val="0"/>
        </c:dLbls>
        <c:gapWidth val="150"/>
        <c:axId val="150376912"/>
        <c:axId val="15011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50376912"/>
        <c:axId val="150110680"/>
      </c:lineChart>
      <c:dateAx>
        <c:axId val="150376912"/>
        <c:scaling>
          <c:orientation val="minMax"/>
        </c:scaling>
        <c:delete val="1"/>
        <c:axPos val="b"/>
        <c:numFmt formatCode="ge" sourceLinked="1"/>
        <c:majorTickMark val="none"/>
        <c:minorTickMark val="none"/>
        <c:tickLblPos val="none"/>
        <c:crossAx val="150110680"/>
        <c:crosses val="autoZero"/>
        <c:auto val="1"/>
        <c:lblOffset val="100"/>
        <c:baseTimeUnit val="years"/>
      </c:dateAx>
      <c:valAx>
        <c:axId val="15011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7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宇都宮市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521820</v>
      </c>
      <c r="AM8" s="47"/>
      <c r="AN8" s="47"/>
      <c r="AO8" s="47"/>
      <c r="AP8" s="47"/>
      <c r="AQ8" s="47"/>
      <c r="AR8" s="47"/>
      <c r="AS8" s="47"/>
      <c r="AT8" s="43">
        <f>データ!S6</f>
        <v>416.85</v>
      </c>
      <c r="AU8" s="43"/>
      <c r="AV8" s="43"/>
      <c r="AW8" s="43"/>
      <c r="AX8" s="43"/>
      <c r="AY8" s="43"/>
      <c r="AZ8" s="43"/>
      <c r="BA8" s="43"/>
      <c r="BB8" s="43">
        <f>データ!T6</f>
        <v>1251.82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54.5</v>
      </c>
      <c r="J10" s="43"/>
      <c r="K10" s="43"/>
      <c r="L10" s="43"/>
      <c r="M10" s="43"/>
      <c r="N10" s="43"/>
      <c r="O10" s="43"/>
      <c r="P10" s="43">
        <f>データ!O6</f>
        <v>7.54</v>
      </c>
      <c r="Q10" s="43"/>
      <c r="R10" s="43"/>
      <c r="S10" s="43"/>
      <c r="T10" s="43"/>
      <c r="U10" s="43"/>
      <c r="V10" s="43"/>
      <c r="W10" s="43">
        <f>データ!P6</f>
        <v>57.58</v>
      </c>
      <c r="X10" s="43"/>
      <c r="Y10" s="43"/>
      <c r="Z10" s="43"/>
      <c r="AA10" s="43"/>
      <c r="AB10" s="43"/>
      <c r="AC10" s="43"/>
      <c r="AD10" s="47">
        <f>データ!Q6</f>
        <v>2572</v>
      </c>
      <c r="AE10" s="47"/>
      <c r="AF10" s="47"/>
      <c r="AG10" s="47"/>
      <c r="AH10" s="47"/>
      <c r="AI10" s="47"/>
      <c r="AJ10" s="47"/>
      <c r="AK10" s="2"/>
      <c r="AL10" s="47">
        <f>データ!U6</f>
        <v>39266</v>
      </c>
      <c r="AM10" s="47"/>
      <c r="AN10" s="47"/>
      <c r="AO10" s="47"/>
      <c r="AP10" s="47"/>
      <c r="AQ10" s="47"/>
      <c r="AR10" s="47"/>
      <c r="AS10" s="47"/>
      <c r="AT10" s="43">
        <f>データ!V6</f>
        <v>13.33</v>
      </c>
      <c r="AU10" s="43"/>
      <c r="AV10" s="43"/>
      <c r="AW10" s="43"/>
      <c r="AX10" s="43"/>
      <c r="AY10" s="43"/>
      <c r="AZ10" s="43"/>
      <c r="BA10" s="43"/>
      <c r="BB10" s="43">
        <f>データ!W6</f>
        <v>2945.69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66"/>
      <c r="BM56" s="67"/>
      <c r="BN56" s="67"/>
      <c r="BO56" s="67"/>
      <c r="BP56" s="67"/>
      <c r="BQ56" s="67"/>
      <c r="BR56" s="67"/>
      <c r="BS56" s="67"/>
      <c r="BT56" s="67"/>
      <c r="BU56" s="67"/>
      <c r="BV56" s="67"/>
      <c r="BW56" s="67"/>
      <c r="BX56" s="67"/>
      <c r="BY56" s="67"/>
      <c r="BZ56" s="68"/>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0"/>
      <c r="BM82" s="71"/>
      <c r="BN82" s="71"/>
      <c r="BO82" s="71"/>
      <c r="BP82" s="71"/>
      <c r="BQ82" s="71"/>
      <c r="BR82" s="71"/>
      <c r="BS82" s="71"/>
      <c r="BT82" s="71"/>
      <c r="BU82" s="71"/>
      <c r="BV82" s="71"/>
      <c r="BW82" s="71"/>
      <c r="BX82" s="71"/>
      <c r="BY82" s="71"/>
      <c r="BZ82" s="72"/>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92011</v>
      </c>
      <c r="D6" s="31">
        <f t="shared" si="3"/>
        <v>46</v>
      </c>
      <c r="E6" s="31">
        <f t="shared" si="3"/>
        <v>17</v>
      </c>
      <c r="F6" s="31">
        <f t="shared" si="3"/>
        <v>4</v>
      </c>
      <c r="G6" s="31">
        <f t="shared" si="3"/>
        <v>0</v>
      </c>
      <c r="H6" s="31" t="str">
        <f t="shared" si="3"/>
        <v>栃木県　宇都宮市</v>
      </c>
      <c r="I6" s="31" t="str">
        <f t="shared" si="3"/>
        <v>法適用</v>
      </c>
      <c r="J6" s="31" t="str">
        <f t="shared" si="3"/>
        <v>下水道事業</v>
      </c>
      <c r="K6" s="31" t="str">
        <f t="shared" si="3"/>
        <v>特定環境保全公共下水道</v>
      </c>
      <c r="L6" s="31" t="str">
        <f t="shared" si="3"/>
        <v>D2</v>
      </c>
      <c r="M6" s="32" t="str">
        <f t="shared" si="3"/>
        <v>-</v>
      </c>
      <c r="N6" s="32">
        <f t="shared" si="3"/>
        <v>54.5</v>
      </c>
      <c r="O6" s="32">
        <f t="shared" si="3"/>
        <v>7.54</v>
      </c>
      <c r="P6" s="32">
        <f t="shared" si="3"/>
        <v>57.58</v>
      </c>
      <c r="Q6" s="32">
        <f t="shared" si="3"/>
        <v>2572</v>
      </c>
      <c r="R6" s="32">
        <f t="shared" si="3"/>
        <v>521820</v>
      </c>
      <c r="S6" s="32">
        <f t="shared" si="3"/>
        <v>416.85</v>
      </c>
      <c r="T6" s="32">
        <f t="shared" si="3"/>
        <v>1251.82</v>
      </c>
      <c r="U6" s="32">
        <f t="shared" si="3"/>
        <v>39266</v>
      </c>
      <c r="V6" s="32">
        <f t="shared" si="3"/>
        <v>13.33</v>
      </c>
      <c r="W6" s="32">
        <f t="shared" si="3"/>
        <v>2945.69</v>
      </c>
      <c r="X6" s="33">
        <f>IF(X7="",NA(),X7)</f>
        <v>101.79</v>
      </c>
      <c r="Y6" s="33">
        <f t="shared" ref="Y6:AG6" si="4">IF(Y7="",NA(),Y7)</f>
        <v>103.68</v>
      </c>
      <c r="Z6" s="33">
        <f t="shared" si="4"/>
        <v>113.99</v>
      </c>
      <c r="AA6" s="33">
        <f t="shared" si="4"/>
        <v>108.69</v>
      </c>
      <c r="AB6" s="33">
        <f t="shared" si="4"/>
        <v>106.55</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2">
        <f t="shared" si="5"/>
        <v>0</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242.63</v>
      </c>
      <c r="AU6" s="33">
        <f t="shared" ref="AU6:BC6" si="6">IF(AU7="",NA(),AU7)</f>
        <v>234.2</v>
      </c>
      <c r="AV6" s="33">
        <f t="shared" si="6"/>
        <v>325.2</v>
      </c>
      <c r="AW6" s="33">
        <f t="shared" si="6"/>
        <v>26.69</v>
      </c>
      <c r="AX6" s="33">
        <f t="shared" si="6"/>
        <v>43.51</v>
      </c>
      <c r="AY6" s="33">
        <f t="shared" si="6"/>
        <v>341.28</v>
      </c>
      <c r="AZ6" s="33">
        <f t="shared" si="6"/>
        <v>243.58</v>
      </c>
      <c r="BA6" s="33">
        <f t="shared" si="6"/>
        <v>290.19</v>
      </c>
      <c r="BB6" s="33">
        <f t="shared" si="6"/>
        <v>63.22</v>
      </c>
      <c r="BC6" s="33">
        <f t="shared" si="6"/>
        <v>49.07</v>
      </c>
      <c r="BD6" s="32" t="str">
        <f>IF(BD7="","",IF(BD7="-","【-】","【"&amp;SUBSTITUTE(TEXT(BD7,"#,##0.00"),"-","△")&amp;"】"))</f>
        <v>【58.70】</v>
      </c>
      <c r="BE6" s="33">
        <f>IF(BE7="",NA(),BE7)</f>
        <v>2041.68</v>
      </c>
      <c r="BF6" s="33">
        <f t="shared" ref="BF6:BN6" si="7">IF(BF7="",NA(),BF7)</f>
        <v>1858.56</v>
      </c>
      <c r="BG6" s="33">
        <f t="shared" si="7"/>
        <v>1564.03</v>
      </c>
      <c r="BH6" s="33">
        <f t="shared" si="7"/>
        <v>1262.82</v>
      </c>
      <c r="BI6" s="33">
        <f t="shared" si="7"/>
        <v>1098.9000000000001</v>
      </c>
      <c r="BJ6" s="33">
        <f t="shared" si="7"/>
        <v>1764.87</v>
      </c>
      <c r="BK6" s="33">
        <f t="shared" si="7"/>
        <v>1622.51</v>
      </c>
      <c r="BL6" s="33">
        <f t="shared" si="7"/>
        <v>1569.13</v>
      </c>
      <c r="BM6" s="33">
        <f t="shared" si="7"/>
        <v>1436</v>
      </c>
      <c r="BN6" s="33">
        <f t="shared" si="7"/>
        <v>1434.89</v>
      </c>
      <c r="BO6" s="32" t="str">
        <f>IF(BO7="","",IF(BO7="-","【-】","【"&amp;SUBSTITUTE(TEXT(BO7,"#,##0.00"),"-","△")&amp;"】"))</f>
        <v>【1,457.06】</v>
      </c>
      <c r="BP6" s="33">
        <f>IF(BP7="",NA(),BP7)</f>
        <v>115.9</v>
      </c>
      <c r="BQ6" s="33">
        <f t="shared" ref="BQ6:BY6" si="8">IF(BQ7="",NA(),BQ7)</f>
        <v>114.69</v>
      </c>
      <c r="BR6" s="33">
        <f t="shared" si="8"/>
        <v>157.62</v>
      </c>
      <c r="BS6" s="33">
        <f t="shared" si="8"/>
        <v>137.77000000000001</v>
      </c>
      <c r="BT6" s="33">
        <f t="shared" si="8"/>
        <v>126.99</v>
      </c>
      <c r="BU6" s="33">
        <f t="shared" si="8"/>
        <v>60.75</v>
      </c>
      <c r="BV6" s="33">
        <f t="shared" si="8"/>
        <v>62.83</v>
      </c>
      <c r="BW6" s="33">
        <f t="shared" si="8"/>
        <v>64.63</v>
      </c>
      <c r="BX6" s="33">
        <f t="shared" si="8"/>
        <v>66.56</v>
      </c>
      <c r="BY6" s="33">
        <f t="shared" si="8"/>
        <v>66.22</v>
      </c>
      <c r="BZ6" s="32" t="str">
        <f>IF(BZ7="","",IF(BZ7="-","【-】","【"&amp;SUBSTITUTE(TEXT(BZ7,"#,##0.00"),"-","△")&amp;"】"))</f>
        <v>【64.73】</v>
      </c>
      <c r="CA6" s="33">
        <f>IF(CA7="",NA(),CA7)</f>
        <v>130.44999999999999</v>
      </c>
      <c r="CB6" s="33">
        <f t="shared" ref="CB6:CJ6" si="9">IF(CB7="",NA(),CB7)</f>
        <v>131.87</v>
      </c>
      <c r="CC6" s="33">
        <f t="shared" si="9"/>
        <v>95.86</v>
      </c>
      <c r="CD6" s="33">
        <f t="shared" si="9"/>
        <v>109.9</v>
      </c>
      <c r="CE6" s="33">
        <f t="shared" si="9"/>
        <v>119.14</v>
      </c>
      <c r="CF6" s="33">
        <f t="shared" si="9"/>
        <v>256</v>
      </c>
      <c r="CG6" s="33">
        <f t="shared" si="9"/>
        <v>250.43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41.59</v>
      </c>
      <c r="CR6" s="33">
        <f t="shared" si="10"/>
        <v>42.31</v>
      </c>
      <c r="CS6" s="33">
        <f t="shared" si="10"/>
        <v>43.65</v>
      </c>
      <c r="CT6" s="33">
        <f t="shared" si="10"/>
        <v>43.58</v>
      </c>
      <c r="CU6" s="33">
        <f t="shared" si="10"/>
        <v>41.35</v>
      </c>
      <c r="CV6" s="32" t="str">
        <f>IF(CV7="","",IF(CV7="-","【-】","【"&amp;SUBSTITUTE(TEXT(CV7,"#,##0.00"),"-","△")&amp;"】"))</f>
        <v>【40.31】</v>
      </c>
      <c r="CW6" s="33">
        <f>IF(CW7="",NA(),CW7)</f>
        <v>72.650000000000006</v>
      </c>
      <c r="CX6" s="33">
        <f t="shared" ref="CX6:DF6" si="11">IF(CX7="",NA(),CX7)</f>
        <v>69.28</v>
      </c>
      <c r="CY6" s="33">
        <f t="shared" si="11"/>
        <v>68.650000000000006</v>
      </c>
      <c r="CZ6" s="33">
        <f t="shared" si="11"/>
        <v>70.239999999999995</v>
      </c>
      <c r="DA6" s="33">
        <f t="shared" si="11"/>
        <v>69.31</v>
      </c>
      <c r="DB6" s="33">
        <f t="shared" si="11"/>
        <v>80.47</v>
      </c>
      <c r="DC6" s="33">
        <f t="shared" si="11"/>
        <v>81.3</v>
      </c>
      <c r="DD6" s="33">
        <f t="shared" si="11"/>
        <v>82.2</v>
      </c>
      <c r="DE6" s="33">
        <f t="shared" si="11"/>
        <v>82.35</v>
      </c>
      <c r="DF6" s="33">
        <f t="shared" si="11"/>
        <v>82.9</v>
      </c>
      <c r="DG6" s="32" t="str">
        <f>IF(DG7="","",IF(DG7="-","【-】","【"&amp;SUBSTITUTE(TEXT(DG7,"#,##0.00"),"-","△")&amp;"】"))</f>
        <v>【81.28】</v>
      </c>
      <c r="DH6" s="33">
        <f>IF(DH7="",NA(),DH7)</f>
        <v>19.07</v>
      </c>
      <c r="DI6" s="33">
        <f t="shared" ref="DI6:DQ6" si="12">IF(DI7="",NA(),DI7)</f>
        <v>20.32</v>
      </c>
      <c r="DJ6" s="33">
        <f t="shared" si="12"/>
        <v>21.39</v>
      </c>
      <c r="DK6" s="33">
        <f t="shared" si="12"/>
        <v>27.32</v>
      </c>
      <c r="DL6" s="33">
        <f t="shared" si="12"/>
        <v>28.32</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3">
        <f t="shared" si="14"/>
        <v>0.48</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92011</v>
      </c>
      <c r="D7" s="35">
        <v>46</v>
      </c>
      <c r="E7" s="35">
        <v>17</v>
      </c>
      <c r="F7" s="35">
        <v>4</v>
      </c>
      <c r="G7" s="35">
        <v>0</v>
      </c>
      <c r="H7" s="35" t="s">
        <v>96</v>
      </c>
      <c r="I7" s="35" t="s">
        <v>97</v>
      </c>
      <c r="J7" s="35" t="s">
        <v>98</v>
      </c>
      <c r="K7" s="35" t="s">
        <v>99</v>
      </c>
      <c r="L7" s="35" t="s">
        <v>100</v>
      </c>
      <c r="M7" s="36" t="s">
        <v>101</v>
      </c>
      <c r="N7" s="36">
        <v>54.5</v>
      </c>
      <c r="O7" s="36">
        <v>7.54</v>
      </c>
      <c r="P7" s="36">
        <v>57.58</v>
      </c>
      <c r="Q7" s="36">
        <v>2572</v>
      </c>
      <c r="R7" s="36">
        <v>521820</v>
      </c>
      <c r="S7" s="36">
        <v>416.85</v>
      </c>
      <c r="T7" s="36">
        <v>1251.82</v>
      </c>
      <c r="U7" s="36">
        <v>39266</v>
      </c>
      <c r="V7" s="36">
        <v>13.33</v>
      </c>
      <c r="W7" s="36">
        <v>2945.69</v>
      </c>
      <c r="X7" s="36">
        <v>101.79</v>
      </c>
      <c r="Y7" s="36">
        <v>103.68</v>
      </c>
      <c r="Z7" s="36">
        <v>113.99</v>
      </c>
      <c r="AA7" s="36">
        <v>108.69</v>
      </c>
      <c r="AB7" s="36">
        <v>106.55</v>
      </c>
      <c r="AC7" s="36">
        <v>91.52</v>
      </c>
      <c r="AD7" s="36">
        <v>94.73</v>
      </c>
      <c r="AE7" s="36">
        <v>96.59</v>
      </c>
      <c r="AF7" s="36">
        <v>101.24</v>
      </c>
      <c r="AG7" s="36">
        <v>100.94</v>
      </c>
      <c r="AH7" s="36">
        <v>100.36</v>
      </c>
      <c r="AI7" s="36">
        <v>0</v>
      </c>
      <c r="AJ7" s="36">
        <v>0</v>
      </c>
      <c r="AK7" s="36">
        <v>0</v>
      </c>
      <c r="AL7" s="36">
        <v>0</v>
      </c>
      <c r="AM7" s="36">
        <v>0</v>
      </c>
      <c r="AN7" s="36">
        <v>243.86</v>
      </c>
      <c r="AO7" s="36">
        <v>236.15</v>
      </c>
      <c r="AP7" s="36">
        <v>232.81</v>
      </c>
      <c r="AQ7" s="36">
        <v>184.13</v>
      </c>
      <c r="AR7" s="36">
        <v>101.85</v>
      </c>
      <c r="AS7" s="36">
        <v>98.78</v>
      </c>
      <c r="AT7" s="36">
        <v>242.63</v>
      </c>
      <c r="AU7" s="36">
        <v>234.2</v>
      </c>
      <c r="AV7" s="36">
        <v>325.2</v>
      </c>
      <c r="AW7" s="36">
        <v>26.69</v>
      </c>
      <c r="AX7" s="36">
        <v>43.51</v>
      </c>
      <c r="AY7" s="36">
        <v>341.28</v>
      </c>
      <c r="AZ7" s="36">
        <v>243.58</v>
      </c>
      <c r="BA7" s="36">
        <v>290.19</v>
      </c>
      <c r="BB7" s="36">
        <v>63.22</v>
      </c>
      <c r="BC7" s="36">
        <v>49.07</v>
      </c>
      <c r="BD7" s="36">
        <v>58.7</v>
      </c>
      <c r="BE7" s="36">
        <v>2041.68</v>
      </c>
      <c r="BF7" s="36">
        <v>1858.56</v>
      </c>
      <c r="BG7" s="36">
        <v>1564.03</v>
      </c>
      <c r="BH7" s="36">
        <v>1262.82</v>
      </c>
      <c r="BI7" s="36">
        <v>1098.9000000000001</v>
      </c>
      <c r="BJ7" s="36">
        <v>1764.87</v>
      </c>
      <c r="BK7" s="36">
        <v>1622.51</v>
      </c>
      <c r="BL7" s="36">
        <v>1569.13</v>
      </c>
      <c r="BM7" s="36">
        <v>1436</v>
      </c>
      <c r="BN7" s="36">
        <v>1434.89</v>
      </c>
      <c r="BO7" s="36">
        <v>1457.06</v>
      </c>
      <c r="BP7" s="36">
        <v>115.9</v>
      </c>
      <c r="BQ7" s="36">
        <v>114.69</v>
      </c>
      <c r="BR7" s="36">
        <v>157.62</v>
      </c>
      <c r="BS7" s="36">
        <v>137.77000000000001</v>
      </c>
      <c r="BT7" s="36">
        <v>126.99</v>
      </c>
      <c r="BU7" s="36">
        <v>60.75</v>
      </c>
      <c r="BV7" s="36">
        <v>62.83</v>
      </c>
      <c r="BW7" s="36">
        <v>64.63</v>
      </c>
      <c r="BX7" s="36">
        <v>66.56</v>
      </c>
      <c r="BY7" s="36">
        <v>66.22</v>
      </c>
      <c r="BZ7" s="36">
        <v>64.73</v>
      </c>
      <c r="CA7" s="36">
        <v>130.44999999999999</v>
      </c>
      <c r="CB7" s="36">
        <v>131.87</v>
      </c>
      <c r="CC7" s="36">
        <v>95.86</v>
      </c>
      <c r="CD7" s="36">
        <v>109.9</v>
      </c>
      <c r="CE7" s="36">
        <v>119.14</v>
      </c>
      <c r="CF7" s="36">
        <v>256</v>
      </c>
      <c r="CG7" s="36">
        <v>250.43</v>
      </c>
      <c r="CH7" s="36">
        <v>245.75</v>
      </c>
      <c r="CI7" s="36">
        <v>244.29</v>
      </c>
      <c r="CJ7" s="36">
        <v>246.72</v>
      </c>
      <c r="CK7" s="36">
        <v>250.25</v>
      </c>
      <c r="CL7" s="36" t="s">
        <v>101</v>
      </c>
      <c r="CM7" s="36" t="s">
        <v>101</v>
      </c>
      <c r="CN7" s="36" t="s">
        <v>101</v>
      </c>
      <c r="CO7" s="36" t="s">
        <v>101</v>
      </c>
      <c r="CP7" s="36" t="s">
        <v>101</v>
      </c>
      <c r="CQ7" s="36">
        <v>41.59</v>
      </c>
      <c r="CR7" s="36">
        <v>42.31</v>
      </c>
      <c r="CS7" s="36">
        <v>43.65</v>
      </c>
      <c r="CT7" s="36">
        <v>43.58</v>
      </c>
      <c r="CU7" s="36">
        <v>41.35</v>
      </c>
      <c r="CV7" s="36">
        <v>40.31</v>
      </c>
      <c r="CW7" s="36">
        <v>72.650000000000006</v>
      </c>
      <c r="CX7" s="36">
        <v>69.28</v>
      </c>
      <c r="CY7" s="36">
        <v>68.650000000000006</v>
      </c>
      <c r="CZ7" s="36">
        <v>70.239999999999995</v>
      </c>
      <c r="DA7" s="36">
        <v>69.31</v>
      </c>
      <c r="DB7" s="36">
        <v>80.47</v>
      </c>
      <c r="DC7" s="36">
        <v>81.3</v>
      </c>
      <c r="DD7" s="36">
        <v>82.2</v>
      </c>
      <c r="DE7" s="36">
        <v>82.35</v>
      </c>
      <c r="DF7" s="36">
        <v>82.9</v>
      </c>
      <c r="DG7" s="36">
        <v>81.28</v>
      </c>
      <c r="DH7" s="36">
        <v>19.07</v>
      </c>
      <c r="DI7" s="36">
        <v>20.32</v>
      </c>
      <c r="DJ7" s="36">
        <v>21.39</v>
      </c>
      <c r="DK7" s="36">
        <v>27.32</v>
      </c>
      <c r="DL7" s="36">
        <v>28.32</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0.48</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2017-02-08T02:38:32Z</dcterms:created>
  <dcterms:modified xsi:type="dcterms:W3CDTF">2017-02-23T06:40:23Z</dcterms:modified>
  <cp:category/>
</cp:coreProperties>
</file>