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1上水\"/>
    </mc:Choice>
  </mc:AlternateContent>
  <workbookProtection workbookAlgorithmName="SHA-512" workbookHashValue="yBg08caahgOBwio14/iLioVOjlGOM5wNVinAsCmbKhrtrBGZI33SksO7xuro5HOzNwZGrJe4HXqxm3qAxgIVTQ==" workbookSaltValue="lEfZR4VHjuvyiKKtO+iCa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<sst xmlns="http://schemas.openxmlformats.org/spreadsheetml/2006/main" count="232" uniqueCount="120">
  <si>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</si>
  <si>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</si>
  <si>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</si>
  <si>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</si>
  <si>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</si>
  <si>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</si>
  <si>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</si>
  <si>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</si>
  <si>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</si>
  <si>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</si>
  <si>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</si>
  <si>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</si>
  <si>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</si>
  <si>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</si>
  <si>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</si>
  <si>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</si>
  <si>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</si>
  <si>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</si>
  <si>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</si>
  <si>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</si>
  <si>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</si>
  <si>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</si>
  <si>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</si>
  <si>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</si>
  <si>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</si>
  <si>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</si>
  <si>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</si>
  <si>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</si>
  <si>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</si>
  <si>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</si>
  <si>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</si>
  <si>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</si>
  <si>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</si>
  <si>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</si>
  <si>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</si>
  <si>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</si>
  <si>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</si>
  <si>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</si>
  <si>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</si>
  <si>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</si>
  <si>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</si>
  <si>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</si>
  <si>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</si>
  <si>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</si>
  <si>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</si>
  <si>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</si>
  <si>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</si>
  <si>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</si>
  <si>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</si>
  <si>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</si>
  <si>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</si>
  <si>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</si>
  <si>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</si>
  <si>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</si>
  <si>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</si>
  <si>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</si>
  <si>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</si>
  <si>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</si>
  <si>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</si>
  <si>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</si>
  <si>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</si>
  <si>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</si>
  <si>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</si>
  <si>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</si>
  <si>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</si>
  <si>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</si>
  <si>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</si>
  <si>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</si>
  <si>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</si>
  <si>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</si>
  <si>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</si>
  <si>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</si>
  <si>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</si>
  <si>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</si>
  <si>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</si>
  <si>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</si>
  <si>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</si>
  <si>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</si>
  <si>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</si>
  <si>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</si>
  <si>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</si>
  <si>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</si>
  <si>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</si>
  <si>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</si>
  <si>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</si>
  <si>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</si>
  <si>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</si>
  <si>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</si>
  <si>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</si>
  <si>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</si>
  <si>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</si>
  <si>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</si>
  <si>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</si>
  <si>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</si>
  <si>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</si>
  <si>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</si>
  <si>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</si>
  <si>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</si>
  <si>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</si>
  <si>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</si>
  <si>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</si>
  <si>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</si>
  <si>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</si>
  <si>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</si>
  <si>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</si>
  <si>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足利市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</si>
  <si>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</si>
  <si>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</si>
  <si>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</si>
  <si>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</si>
  <si>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</si>
  <si>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</si>
  <si>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</si>
  <si>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</si>
  <si>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</si>
  <si>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</si>
  <si>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</si>
  <si>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【健全性】
　経常収支比率、料金回収率ともに100％を超えており、類似団体平均と比較しても良好な数値であることから、健全性は確保されているといえます。累積欠損金比率も健全性を示す0％を維持していますが、人口減少による給水収益等の減少が見込まれるため、現状を維持できるよう努める必要があります。
　また、企業債残高対給水収益比率は減少傾向であり、今後も企業債償還が一層進み改善が続くことから、類似団体平均と比較しても、企業債残高は適切な水準であると考えられます。
【効率性】
　施設利用率は類似団体の平均を上回り、かつ上昇傾向にあるため、適切な施設規模であるといえます。
　一方、有収率は平均を下回っていることから、収益に結びつかない原因の究明とともに、漏水対策等による収益の底上げが課題であると考えられます。</t>
    <rPh sb="1" eb="4">
      <t>ケンゼンセイ</t>
    </rPh>
    <rPh sb="7" eb="13">
      <t>ケイジョウシュウシヒリツ</t>
    </rPh>
    <rPh sb="14" eb="16">
      <t>リョウキン</t>
    </rPh>
    <rPh sb="16" eb="18">
      <t>カイシュウ</t>
    </rPh>
    <rPh sb="18" eb="19">
      <t>リツ</t>
    </rPh>
    <rPh sb="27" eb="28">
      <t>コ</t>
    </rPh>
    <rPh sb="33" eb="35">
      <t>ルイジ</t>
    </rPh>
    <rPh sb="35" eb="37">
      <t>ダンタイ</t>
    </rPh>
    <rPh sb="37" eb="39">
      <t>ヘイキン</t>
    </rPh>
    <rPh sb="40" eb="42">
      <t>ヒカク</t>
    </rPh>
    <rPh sb="45" eb="47">
      <t>リョウコウ</t>
    </rPh>
    <rPh sb="48" eb="50">
      <t>スウチ</t>
    </rPh>
    <rPh sb="58" eb="61">
      <t>ケンゼンセイ</t>
    </rPh>
    <rPh sb="62" eb="64">
      <t>カクホ</t>
    </rPh>
    <rPh sb="75" eb="77">
      <t>ルイセキ</t>
    </rPh>
    <rPh sb="77" eb="80">
      <t>ケッソンキン</t>
    </rPh>
    <rPh sb="80" eb="82">
      <t>ヒリツ</t>
    </rPh>
    <rPh sb="83" eb="86">
      <t>ケンゼンセイ</t>
    </rPh>
    <rPh sb="87" eb="88">
      <t>シメ</t>
    </rPh>
    <rPh sb="92" eb="94">
      <t>イジ</t>
    </rPh>
    <rPh sb="101" eb="103">
      <t>ジンコウ</t>
    </rPh>
    <rPh sb="103" eb="105">
      <t>ゲンショウ</t>
    </rPh>
    <rPh sb="108" eb="112">
      <t>キュウスイシュウエキ</t>
    </rPh>
    <rPh sb="112" eb="113">
      <t>トウ</t>
    </rPh>
    <rPh sb="114" eb="116">
      <t>ゲンショウ</t>
    </rPh>
    <rPh sb="117" eb="119">
      <t>ミコ</t>
    </rPh>
    <rPh sb="125" eb="127">
      <t>ゲンジョウ</t>
    </rPh>
    <rPh sb="128" eb="130">
      <t>イジ</t>
    </rPh>
    <rPh sb="135" eb="136">
      <t>ツト</t>
    </rPh>
    <rPh sb="138" eb="140">
      <t>ヒツヨウ</t>
    </rPh>
    <rPh sb="151" eb="153">
      <t>キギョウ</t>
    </rPh>
    <rPh sb="153" eb="154">
      <t>サイ</t>
    </rPh>
    <rPh sb="154" eb="156">
      <t>ザンダカ</t>
    </rPh>
    <rPh sb="156" eb="157">
      <t>タイ</t>
    </rPh>
    <rPh sb="157" eb="161">
      <t>キュウスイシュウエキ</t>
    </rPh>
    <rPh sb="161" eb="163">
      <t>ヒリツ</t>
    </rPh>
    <rPh sb="164" eb="166">
      <t>ゲンショウ</t>
    </rPh>
    <rPh sb="166" eb="168">
      <t>ケイコウ</t>
    </rPh>
    <rPh sb="172" eb="174">
      <t>コンゴ</t>
    </rPh>
    <rPh sb="175" eb="177">
      <t>キギョウ</t>
    </rPh>
    <rPh sb="177" eb="178">
      <t>サイ</t>
    </rPh>
    <rPh sb="178" eb="180">
      <t>ショウカン</t>
    </rPh>
    <rPh sb="181" eb="183">
      <t>イッソウ</t>
    </rPh>
    <rPh sb="183" eb="184">
      <t>スス</t>
    </rPh>
    <rPh sb="185" eb="187">
      <t>カイゼン</t>
    </rPh>
    <rPh sb="188" eb="189">
      <t>ツヅ</t>
    </rPh>
    <rPh sb="195" eb="197">
      <t>ルイジ</t>
    </rPh>
    <rPh sb="197" eb="199">
      <t>ダンタイ</t>
    </rPh>
    <rPh sb="199" eb="201">
      <t>ヘイキン</t>
    </rPh>
    <rPh sb="202" eb="204">
      <t>ヒカク</t>
    </rPh>
    <rPh sb="208" eb="210">
      <t>キギョウ</t>
    </rPh>
    <rPh sb="210" eb="211">
      <t>サイ</t>
    </rPh>
    <rPh sb="211" eb="213">
      <t>ザンダカ</t>
    </rPh>
    <rPh sb="214" eb="216">
      <t>テキセツ</t>
    </rPh>
    <rPh sb="217" eb="219">
      <t>スイジュン</t>
    </rPh>
    <rPh sb="223" eb="224">
      <t>カンガ</t>
    </rPh>
    <rPh sb="232" eb="235">
      <t>コウリツセイ</t>
    </rPh>
    <rPh sb="238" eb="243">
      <t>シセツリヨウリツ</t>
    </rPh>
    <rPh sb="244" eb="246">
      <t>ルイジ</t>
    </rPh>
    <rPh sb="246" eb="248">
      <t>ダンタイ</t>
    </rPh>
    <rPh sb="249" eb="251">
      <t>ヘイキン</t>
    </rPh>
    <rPh sb="252" eb="254">
      <t>ウワマワ</t>
    </rPh>
    <rPh sb="258" eb="262">
      <t>ジョウショウケイコウ</t>
    </rPh>
    <rPh sb="268" eb="270">
      <t>テキセツ</t>
    </rPh>
    <rPh sb="271" eb="273">
      <t>シセツ</t>
    </rPh>
    <rPh sb="273" eb="275">
      <t>キボ</t>
    </rPh>
    <rPh sb="286" eb="288">
      <t>イッポウ</t>
    </rPh>
    <rPh sb="289" eb="292">
      <t>ユウシュウリツ</t>
    </rPh>
    <rPh sb="293" eb="295">
      <t>ヘイキン</t>
    </rPh>
    <rPh sb="296" eb="298">
      <t>シタマワ</t>
    </rPh>
    <rPh sb="307" eb="309">
      <t>シュウエキ</t>
    </rPh>
    <rPh sb="310" eb="311">
      <t>ムス</t>
    </rPh>
    <rPh sb="316" eb="318">
      <t>ゲンイン</t>
    </rPh>
    <rPh sb="319" eb="321">
      <t>キュウメイ</t>
    </rPh>
    <rPh sb="326" eb="328">
      <t>ロウスイ</t>
    </rPh>
    <rPh sb="328" eb="330">
      <t>タイサク</t>
    </rPh>
    <rPh sb="330" eb="331">
      <t>トウ</t>
    </rPh>
    <rPh sb="334" eb="336">
      <t>シュウエキ</t>
    </rPh>
    <rPh sb="337" eb="339">
      <t>ソコア</t>
    </rPh>
    <rPh sb="341" eb="343">
      <t>カダイ</t>
    </rPh>
    <rPh sb="347" eb="348">
      <t>カンガ</t>
    </rPh>
    <phoneticPr fontId="4"/>
  </si>
  <si>
    <t>　保有資産全体では、有形固定資産減価償却率が類似団体平均と比較して上回っていること及び上昇傾向であることに加え、管路経年化率も上昇傾向であることから、老朽化が進んでいると考えられます。したがって、管路の更新等の必要性が高まっているといえます。
　また管路更新率は、昭和5年の事業開始時に布設した鋳鉄管の布設替延長に加え、通常の布設替も含めて集計することとした平成27年度から上昇傾向にあり、類似団体平均も上回っていることから、更新状況は良好な水準であると考えられます。</t>
    <rPh sb="1" eb="3">
      <t>ホユウ</t>
    </rPh>
    <rPh sb="3" eb="5">
      <t>シサン</t>
    </rPh>
    <rPh sb="5" eb="7">
      <t>ゼンタイ</t>
    </rPh>
    <rPh sb="10" eb="16">
      <t>ユウケイコテイシサン</t>
    </rPh>
    <rPh sb="125" eb="129">
      <t>カンロコウシン</t>
    </rPh>
    <rPh sb="129" eb="130">
      <t>リツ</t>
    </rPh>
    <rPh sb="157" eb="158">
      <t>クワ</t>
    </rPh>
    <rPh sb="160" eb="162">
      <t>ツウジョウ</t>
    </rPh>
    <rPh sb="163" eb="166">
      <t>フセツガ</t>
    </rPh>
    <rPh sb="167" eb="168">
      <t>フク</t>
    </rPh>
    <rPh sb="170" eb="172">
      <t>シュウケイ</t>
    </rPh>
    <rPh sb="179" eb="181">
      <t>ヘイセイ</t>
    </rPh>
    <rPh sb="183" eb="185">
      <t>ネンド</t>
    </rPh>
    <rPh sb="187" eb="191">
      <t>ジョウショウケイコウ</t>
    </rPh>
    <rPh sb="195" eb="201">
      <t>ルイジダンタイヘイキン</t>
    </rPh>
    <rPh sb="202" eb="204">
      <t>ウワマワ</t>
    </rPh>
    <phoneticPr fontId="4"/>
  </si>
  <si>
    <t>　現状では、経営の健全性は確保されていますが、効率性において有収率の低下がみられます。今後は人口減少等により収益の減少が見込まれることもあり、収益の底上げは重要な課題になると考えられます。
　また、施設の老朽化・耐震化対策等事業の維持に必要な投資額は増大すると考えられます。昨年度に策定した「経営戦略」をもとに、投資と財源の均衡を図りながら取り組んでいく必要があります。</t>
    <rPh sb="1" eb="3">
      <t>ゲンジョウ</t>
    </rPh>
    <rPh sb="6" eb="8">
      <t>ケイエイ</t>
    </rPh>
    <rPh sb="9" eb="12">
      <t>ケンゼンセイ</t>
    </rPh>
    <rPh sb="13" eb="15">
      <t>カクホ</t>
    </rPh>
    <rPh sb="23" eb="26">
      <t>コウリツセイ</t>
    </rPh>
    <rPh sb="30" eb="33">
      <t>ユウシュウリツ</t>
    </rPh>
    <rPh sb="34" eb="36">
      <t>テイカ</t>
    </rPh>
    <rPh sb="43" eb="45">
      <t>コンゴ</t>
    </rPh>
    <rPh sb="46" eb="50">
      <t>ジンコウゲンショウ</t>
    </rPh>
    <rPh sb="50" eb="51">
      <t>トウ</t>
    </rPh>
    <rPh sb="54" eb="56">
      <t>シュウエキ</t>
    </rPh>
    <rPh sb="57" eb="59">
      <t>ゲンショウ</t>
    </rPh>
    <rPh sb="60" eb="62">
      <t>ミコ</t>
    </rPh>
    <rPh sb="71" eb="73">
      <t>シュウエキ</t>
    </rPh>
    <rPh sb="74" eb="76">
      <t>ソコア</t>
    </rPh>
    <rPh sb="78" eb="80">
      <t>ジュウヨウ</t>
    </rPh>
    <rPh sb="81" eb="83">
      <t>カダイ</t>
    </rPh>
    <rPh sb="87" eb="88">
      <t>カンガ</t>
    </rPh>
    <rPh sb="99" eb="101">
      <t>シセツ</t>
    </rPh>
    <rPh sb="102" eb="105">
      <t>ロウキュウカ</t>
    </rPh>
    <rPh sb="106" eb="109">
      <t>タイシンカ</t>
    </rPh>
    <rPh sb="109" eb="111">
      <t>タイサク</t>
    </rPh>
    <rPh sb="111" eb="112">
      <t>トウ</t>
    </rPh>
    <rPh sb="112" eb="114">
      <t>ジギョウ</t>
    </rPh>
    <rPh sb="115" eb="117">
      <t>イジ</t>
    </rPh>
    <rPh sb="118" eb="120">
      <t>ヒツヨウ</t>
    </rPh>
    <rPh sb="121" eb="123">
      <t>トウシ</t>
    </rPh>
    <rPh sb="123" eb="124">
      <t>ガク</t>
    </rPh>
    <rPh sb="125" eb="127">
      <t>ゾウダイ</t>
    </rPh>
    <rPh sb="130" eb="131">
      <t>カンガ</t>
    </rPh>
    <rPh sb="137" eb="140">
      <t>サクネンド</t>
    </rPh>
    <rPh sb="141" eb="143">
      <t>サクテイ</t>
    </rPh>
    <rPh sb="146" eb="148">
      <t>ケイエイ</t>
    </rPh>
    <rPh sb="148" eb="150">
      <t>センリャク</t>
    </rPh>
    <rPh sb="156" eb="158">
      <t>トウシ</t>
    </rPh>
    <rPh sb="159" eb="161">
      <t>ザイゲン</t>
    </rPh>
    <rPh sb="162" eb="164">
      <t>キンコウ</t>
    </rPh>
    <rPh sb="165" eb="166">
      <t>ハカ</t>
    </rPh>
    <rPh sb="170" eb="171">
      <t>ト</t>
    </rPh>
    <rPh sb="172" eb="173">
      <t>ク</t>
    </rPh>
    <rPh sb="177" eb="17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</si>
</sst>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0.28999999999999998</c:v>
                </c:pt>
                <c:pt idx="1">
                  <c:v>0.28999999999999998</c:v>
                </c:pt>
                <c:pt idx="2">
                  <c:v>0.64</c:v>
                </c:pt>
                <c:pt idx="3">
                  <c:v>0.77</c:v>
                </c:pt>
                <c:pt idx="4">
                  <c:v>0.81</c:v>
                </c:pt>
              </c:numCache>
            </c:numRef>
          </c:val>
          <c:extLst xmlns:c16r2="http://schemas.microsoft.com/office/drawing/2015/06/chart">
            <c:ext xmlns:c16="http://schemas.microsoft.com/office/drawing/2014/chart" uri="{C3380CC4-5D6E-409C-BE32-E72D297353CC}">
              <c16:uniqueId val="{00000000-7B94-4D7F-9963-F5090DA4B304}"/>
            </c:ext>
          </c:extLst>
        </c:ser>
        <c:dLbls>
          <c:showLegendKey val="0"/>
          <c:showVal val="0"/>
          <c:showCatName val="0"/>
          <c:showSerName val="0"/>
          <c:showPercent val="0"/>
          <c:showBubbleSize val="0"/>
        </c:dLbls>
        <c:gapWidth val="150"/>
        <c:axId val="188626216"/>
        <c:axId val="18816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7B94-4D7F-9963-F5090DA4B304}"/>
            </c:ext>
          </c:extLst>
        </c:ser>
        <c:dLbls>
          <c:showLegendKey val="0"/>
          <c:showVal val="0"/>
          <c:showCatName val="0"/>
          <c:showSerName val="0"/>
          <c:showPercent val="0"/>
          <c:showBubbleSize val="0"/>
        </c:dLbls>
        <c:marker val="1"/>
        <c:smooth val="0"/>
        <c:axId val="188626216"/>
        <c:axId val="188168976"/>
      </c:lineChart>
      <c:dateAx>
        <c:axId val="188626216"/>
        <c:scaling>
          <c:orientation val="minMax"/>
        </c:scaling>
        <c:delete val="1"/>
        <c:axPos val="b"/>
        <c:numFmt formatCode="ge" sourceLinked="1"/>
        <c:majorTickMark val="none"/>
        <c:minorTickMark val="none"/>
        <c:tickLblPos val="none"/>
        <c:crossAx val="188168976"/>
        <c:crosses val="autoZero"/>
        <c:auto val="1"/>
        <c:lblOffset val="100"/>
        <c:baseTimeUnit val="years"/>
      </c:dateAx>
      <c:valAx>
        <c:axId val="18816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2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72.91</c:v>
                </c:pt>
                <c:pt idx="1">
                  <c:v>73.239999999999995</c:v>
                </c:pt>
                <c:pt idx="2">
                  <c:v>74.459999999999994</c:v>
                </c:pt>
                <c:pt idx="3">
                  <c:v>75.03</c:v>
                </c:pt>
                <c:pt idx="4">
                  <c:v>77.92</c:v>
                </c:pt>
              </c:numCache>
            </c:numRef>
          </c:val>
          <c:extLst xmlns:c16r2="http://schemas.microsoft.com/office/drawing/2015/06/chart">
            <c:ext xmlns:c16="http://schemas.microsoft.com/office/drawing/2014/chart" uri="{C3380CC4-5D6E-409C-BE32-E72D297353CC}">
              <c16:uniqueId val="{00000000-185B-4F04-AC5E-9BD50AC5401B}"/>
            </c:ext>
          </c:extLst>
        </c:ser>
        <c:dLbls>
          <c:showLegendKey val="0"/>
          <c:showVal val="0"/>
          <c:showCatName val="0"/>
          <c:showSerName val="0"/>
          <c:showPercent val="0"/>
          <c:showBubbleSize val="0"/>
        </c:dLbls>
        <c:gapWidth val="150"/>
        <c:axId val="189348696"/>
        <c:axId val="18934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185B-4F04-AC5E-9BD50AC5401B}"/>
            </c:ext>
          </c:extLst>
        </c:ser>
        <c:dLbls>
          <c:showLegendKey val="0"/>
          <c:showVal val="0"/>
          <c:showCatName val="0"/>
          <c:showSerName val="0"/>
          <c:showPercent val="0"/>
          <c:showBubbleSize val="0"/>
        </c:dLbls>
        <c:marker val="1"/>
        <c:smooth val="0"/>
        <c:axId val="189348696"/>
        <c:axId val="189349088"/>
      </c:lineChart>
      <c:dateAx>
        <c:axId val="189348696"/>
        <c:scaling>
          <c:orientation val="minMax"/>
        </c:scaling>
        <c:delete val="1"/>
        <c:axPos val="b"/>
        <c:numFmt formatCode="ge" sourceLinked="1"/>
        <c:majorTickMark val="none"/>
        <c:minorTickMark val="none"/>
        <c:tickLblPos val="none"/>
        <c:crossAx val="189349088"/>
        <c:crosses val="autoZero"/>
        <c:auto val="1"/>
        <c:lblOffset val="100"/>
        <c:baseTimeUnit val="years"/>
      </c:dateAx>
      <c:valAx>
        <c:axId val="18934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4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85.9</c:v>
                </c:pt>
                <c:pt idx="1">
                  <c:v>85.65</c:v>
                </c:pt>
                <c:pt idx="2">
                  <c:v>83.9</c:v>
                </c:pt>
                <c:pt idx="3">
                  <c:v>84.38</c:v>
                </c:pt>
                <c:pt idx="4">
                  <c:v>81.84</c:v>
                </c:pt>
              </c:numCache>
            </c:numRef>
          </c:val>
          <c:extLst xmlns:c16r2="http://schemas.microsoft.com/office/drawing/2015/06/chart">
            <c:ext xmlns:c16="http://schemas.microsoft.com/office/drawing/2014/chart" uri="{C3380CC4-5D6E-409C-BE32-E72D297353CC}">
              <c16:uniqueId val="{00000000-98DC-41FE-B0D0-A143030F48C7}"/>
            </c:ext>
          </c:extLst>
        </c:ser>
        <c:dLbls>
          <c:showLegendKey val="0"/>
          <c:showVal val="0"/>
          <c:showCatName val="0"/>
          <c:showSerName val="0"/>
          <c:showPercent val="0"/>
          <c:showBubbleSize val="0"/>
        </c:dLbls>
        <c:gapWidth val="150"/>
        <c:axId val="189210016"/>
        <c:axId val="189210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98DC-41FE-B0D0-A143030F48C7}"/>
            </c:ext>
          </c:extLst>
        </c:ser>
        <c:dLbls>
          <c:showLegendKey val="0"/>
          <c:showVal val="0"/>
          <c:showCatName val="0"/>
          <c:showSerName val="0"/>
          <c:showPercent val="0"/>
          <c:showBubbleSize val="0"/>
        </c:dLbls>
        <c:marker val="1"/>
        <c:smooth val="0"/>
        <c:axId val="189210016"/>
        <c:axId val="189210408"/>
      </c:lineChart>
      <c:dateAx>
        <c:axId val="189210016"/>
        <c:scaling>
          <c:orientation val="minMax"/>
        </c:scaling>
        <c:delete val="1"/>
        <c:axPos val="b"/>
        <c:numFmt formatCode="ge" sourceLinked="1"/>
        <c:majorTickMark val="none"/>
        <c:minorTickMark val="none"/>
        <c:tickLblPos val="none"/>
        <c:crossAx val="189210408"/>
        <c:crosses val="autoZero"/>
        <c:auto val="1"/>
        <c:lblOffset val="100"/>
        <c:baseTimeUnit val="years"/>
      </c:dateAx>
      <c:valAx>
        <c:axId val="18921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109.39</c:v>
                </c:pt>
                <c:pt idx="1">
                  <c:v>120.78</c:v>
                </c:pt>
                <c:pt idx="2">
                  <c:v>122.81</c:v>
                </c:pt>
                <c:pt idx="3">
                  <c:v>122.18</c:v>
                </c:pt>
                <c:pt idx="4">
                  <c:v>118.71</c:v>
                </c:pt>
              </c:numCache>
            </c:numRef>
          </c:val>
          <c:extLst xmlns:c16r2="http://schemas.microsoft.com/office/drawing/2015/06/chart">
            <c:ext xmlns:c16="http://schemas.microsoft.com/office/drawing/2014/chart" uri="{C3380CC4-5D6E-409C-BE32-E72D297353CC}">
              <c16:uniqueId val="{00000000-FFBC-4DD1-B9A1-27B9EE327663}"/>
            </c:ext>
          </c:extLst>
        </c:ser>
        <c:dLbls>
          <c:showLegendKey val="0"/>
          <c:showVal val="0"/>
          <c:showCatName val="0"/>
          <c:showSerName val="0"/>
          <c:showPercent val="0"/>
          <c:showBubbleSize val="0"/>
        </c:dLbls>
        <c:gapWidth val="150"/>
        <c:axId val="189283848"/>
        <c:axId val="18899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FFBC-4DD1-B9A1-27B9EE327663}"/>
            </c:ext>
          </c:extLst>
        </c:ser>
        <c:dLbls>
          <c:showLegendKey val="0"/>
          <c:showVal val="0"/>
          <c:showCatName val="0"/>
          <c:showSerName val="0"/>
          <c:showPercent val="0"/>
          <c:showBubbleSize val="0"/>
        </c:dLbls>
        <c:marker val="1"/>
        <c:smooth val="0"/>
        <c:axId val="189283848"/>
        <c:axId val="188996808"/>
      </c:lineChart>
      <c:dateAx>
        <c:axId val="189283848"/>
        <c:scaling>
          <c:orientation val="minMax"/>
        </c:scaling>
        <c:delete val="1"/>
        <c:axPos val="b"/>
        <c:numFmt formatCode="ge" sourceLinked="1"/>
        <c:majorTickMark val="none"/>
        <c:minorTickMark val="none"/>
        <c:tickLblPos val="none"/>
        <c:crossAx val="188996808"/>
        <c:crosses val="autoZero"/>
        <c:auto val="1"/>
        <c:lblOffset val="100"/>
        <c:baseTimeUnit val="years"/>
      </c:dateAx>
      <c:valAx>
        <c:axId val="188996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928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47.11</c:v>
                </c:pt>
                <c:pt idx="1">
                  <c:v>48.27</c:v>
                </c:pt>
                <c:pt idx="2">
                  <c:v>47.25</c:v>
                </c:pt>
                <c:pt idx="3">
                  <c:v>48.63</c:v>
                </c:pt>
                <c:pt idx="4">
                  <c:v>50.05</c:v>
                </c:pt>
              </c:numCache>
            </c:numRef>
          </c:val>
          <c:extLst xmlns:c16r2="http://schemas.microsoft.com/office/drawing/2015/06/chart">
            <c:ext xmlns:c16="http://schemas.microsoft.com/office/drawing/2014/chart" uri="{C3380CC4-5D6E-409C-BE32-E72D297353CC}">
              <c16:uniqueId val="{00000000-DE0C-4C4D-8F13-C6F3B7669A99}"/>
            </c:ext>
          </c:extLst>
        </c:ser>
        <c:dLbls>
          <c:showLegendKey val="0"/>
          <c:showVal val="0"/>
          <c:showCatName val="0"/>
          <c:showSerName val="0"/>
          <c:showPercent val="0"/>
          <c:showBubbleSize val="0"/>
        </c:dLbls>
        <c:gapWidth val="150"/>
        <c:axId val="188330552"/>
        <c:axId val="188330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DE0C-4C4D-8F13-C6F3B7669A99}"/>
            </c:ext>
          </c:extLst>
        </c:ser>
        <c:dLbls>
          <c:showLegendKey val="0"/>
          <c:showVal val="0"/>
          <c:showCatName val="0"/>
          <c:showSerName val="0"/>
          <c:showPercent val="0"/>
          <c:showBubbleSize val="0"/>
        </c:dLbls>
        <c:marker val="1"/>
        <c:smooth val="0"/>
        <c:axId val="188330552"/>
        <c:axId val="188330936"/>
      </c:lineChart>
      <c:dateAx>
        <c:axId val="188330552"/>
        <c:scaling>
          <c:orientation val="minMax"/>
        </c:scaling>
        <c:delete val="1"/>
        <c:axPos val="b"/>
        <c:numFmt formatCode="ge" sourceLinked="1"/>
        <c:majorTickMark val="none"/>
        <c:minorTickMark val="none"/>
        <c:tickLblPos val="none"/>
        <c:crossAx val="188330936"/>
        <c:crosses val="autoZero"/>
        <c:auto val="1"/>
        <c:lblOffset val="100"/>
        <c:baseTimeUnit val="years"/>
      </c:dateAx>
      <c:valAx>
        <c:axId val="18833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33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8.4700000000000006</c:v>
                </c:pt>
                <c:pt idx="1">
                  <c:v>8.33</c:v>
                </c:pt>
                <c:pt idx="2">
                  <c:v>10.029999999999999</c:v>
                </c:pt>
                <c:pt idx="3">
                  <c:v>12.93</c:v>
                </c:pt>
                <c:pt idx="4">
                  <c:v>14.88</c:v>
                </c:pt>
              </c:numCache>
            </c:numRef>
          </c:val>
          <c:extLst xmlns:c16r2="http://schemas.microsoft.com/office/drawing/2015/06/chart">
            <c:ext xmlns:c16="http://schemas.microsoft.com/office/drawing/2014/chart" uri="{C3380CC4-5D6E-409C-BE32-E72D297353CC}">
              <c16:uniqueId val="{00000000-DE45-40BD-91FC-8CA1B78A886E}"/>
            </c:ext>
          </c:extLst>
        </c:ser>
        <c:dLbls>
          <c:showLegendKey val="0"/>
          <c:showVal val="0"/>
          <c:showCatName val="0"/>
          <c:showSerName val="0"/>
          <c:showPercent val="0"/>
          <c:showBubbleSize val="0"/>
        </c:dLbls>
        <c:gapWidth val="150"/>
        <c:axId val="188295976"/>
        <c:axId val="18841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DE45-40BD-91FC-8CA1B78A886E}"/>
            </c:ext>
          </c:extLst>
        </c:ser>
        <c:dLbls>
          <c:showLegendKey val="0"/>
          <c:showVal val="0"/>
          <c:showCatName val="0"/>
          <c:showSerName val="0"/>
          <c:showPercent val="0"/>
          <c:showBubbleSize val="0"/>
        </c:dLbls>
        <c:marker val="1"/>
        <c:smooth val="0"/>
        <c:axId val="188295976"/>
        <c:axId val="188418064"/>
      </c:lineChart>
      <c:dateAx>
        <c:axId val="188295976"/>
        <c:scaling>
          <c:orientation val="minMax"/>
        </c:scaling>
        <c:delete val="1"/>
        <c:axPos val="b"/>
        <c:numFmt formatCode="ge" sourceLinked="1"/>
        <c:majorTickMark val="none"/>
        <c:minorTickMark val="none"/>
        <c:tickLblPos val="none"/>
        <c:crossAx val="188418064"/>
        <c:crosses val="autoZero"/>
        <c:auto val="1"/>
        <c:lblOffset val="100"/>
        <c:baseTimeUnit val="years"/>
      </c:dateAx>
      <c:valAx>
        <c:axId val="18841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9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76A-43CC-9B76-C3B82FC095FE}"/>
            </c:ext>
          </c:extLst>
        </c:ser>
        <c:dLbls>
          <c:showLegendKey val="0"/>
          <c:showVal val="0"/>
          <c:showCatName val="0"/>
          <c:showSerName val="0"/>
          <c:showPercent val="0"/>
          <c:showBubbleSize val="0"/>
        </c:dLbls>
        <c:gapWidth val="150"/>
        <c:axId val="123406384"/>
        <c:axId val="12340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576A-43CC-9B76-C3B82FC095FE}"/>
            </c:ext>
          </c:extLst>
        </c:ser>
        <c:dLbls>
          <c:showLegendKey val="0"/>
          <c:showVal val="0"/>
          <c:showCatName val="0"/>
          <c:showSerName val="0"/>
          <c:showPercent val="0"/>
          <c:showBubbleSize val="0"/>
        </c:dLbls>
        <c:marker val="1"/>
        <c:smooth val="0"/>
        <c:axId val="123406384"/>
        <c:axId val="123406776"/>
      </c:lineChart>
      <c:dateAx>
        <c:axId val="123406384"/>
        <c:scaling>
          <c:orientation val="minMax"/>
        </c:scaling>
        <c:delete val="1"/>
        <c:axPos val="b"/>
        <c:numFmt formatCode="ge" sourceLinked="1"/>
        <c:majorTickMark val="none"/>
        <c:minorTickMark val="none"/>
        <c:tickLblPos val="none"/>
        <c:crossAx val="123406776"/>
        <c:crosses val="autoZero"/>
        <c:auto val="1"/>
        <c:lblOffset val="100"/>
        <c:baseTimeUnit val="years"/>
      </c:dateAx>
      <c:valAx>
        <c:axId val="123406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40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736.28</c:v>
                </c:pt>
                <c:pt idx="1">
                  <c:v>350.38</c:v>
                </c:pt>
                <c:pt idx="2">
                  <c:v>214.95</c:v>
                </c:pt>
                <c:pt idx="3">
                  <c:v>313.56</c:v>
                </c:pt>
                <c:pt idx="4">
                  <c:v>339.31</c:v>
                </c:pt>
              </c:numCache>
            </c:numRef>
          </c:val>
          <c:extLst xmlns:c16r2="http://schemas.microsoft.com/office/drawing/2015/06/chart">
            <c:ext xmlns:c16="http://schemas.microsoft.com/office/drawing/2014/chart" uri="{C3380CC4-5D6E-409C-BE32-E72D297353CC}">
              <c16:uniqueId val="{00000000-9C7F-4A27-B7EC-C7A82C7DBA0E}"/>
            </c:ext>
          </c:extLst>
        </c:ser>
        <c:dLbls>
          <c:showLegendKey val="0"/>
          <c:showVal val="0"/>
          <c:showCatName val="0"/>
          <c:showSerName val="0"/>
          <c:showPercent val="0"/>
          <c:showBubbleSize val="0"/>
        </c:dLbls>
        <c:gapWidth val="150"/>
        <c:axId val="123409912"/>
        <c:axId val="1234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9C7F-4A27-B7EC-C7A82C7DBA0E}"/>
            </c:ext>
          </c:extLst>
        </c:ser>
        <c:dLbls>
          <c:showLegendKey val="0"/>
          <c:showVal val="0"/>
          <c:showCatName val="0"/>
          <c:showSerName val="0"/>
          <c:showPercent val="0"/>
          <c:showBubbleSize val="0"/>
        </c:dLbls>
        <c:marker val="1"/>
        <c:smooth val="0"/>
        <c:axId val="123409912"/>
        <c:axId val="123410304"/>
      </c:lineChart>
      <c:dateAx>
        <c:axId val="123409912"/>
        <c:scaling>
          <c:orientation val="minMax"/>
        </c:scaling>
        <c:delete val="1"/>
        <c:axPos val="b"/>
        <c:numFmt formatCode="ge" sourceLinked="1"/>
        <c:majorTickMark val="none"/>
        <c:minorTickMark val="none"/>
        <c:tickLblPos val="none"/>
        <c:crossAx val="123410304"/>
        <c:crosses val="autoZero"/>
        <c:auto val="1"/>
        <c:lblOffset val="100"/>
        <c:baseTimeUnit val="years"/>
      </c:dateAx>
      <c:valAx>
        <c:axId val="123410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40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323.08999999999997</c:v>
                </c:pt>
                <c:pt idx="1">
                  <c:v>309.27</c:v>
                </c:pt>
                <c:pt idx="2">
                  <c:v>315.02999999999997</c:v>
                </c:pt>
                <c:pt idx="3">
                  <c:v>294.08999999999997</c:v>
                </c:pt>
                <c:pt idx="4">
                  <c:v>273.16000000000003</c:v>
                </c:pt>
              </c:numCache>
            </c:numRef>
          </c:val>
          <c:extLst xmlns:c16r2="http://schemas.microsoft.com/office/drawing/2015/06/chart">
            <c:ext xmlns:c16="http://schemas.microsoft.com/office/drawing/2014/chart" uri="{C3380CC4-5D6E-409C-BE32-E72D297353CC}">
              <c16:uniqueId val="{00000000-DC37-4A8F-AFD9-489ACC4EDCFD}"/>
            </c:ext>
          </c:extLst>
        </c:ser>
        <c:dLbls>
          <c:showLegendKey val="0"/>
          <c:showVal val="0"/>
          <c:showCatName val="0"/>
          <c:showSerName val="0"/>
          <c:showPercent val="0"/>
          <c:showBubbleSize val="0"/>
        </c:dLbls>
        <c:gapWidth val="150"/>
        <c:axId val="123409520"/>
        <c:axId val="123409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DC37-4A8F-AFD9-489ACC4EDCFD}"/>
            </c:ext>
          </c:extLst>
        </c:ser>
        <c:dLbls>
          <c:showLegendKey val="0"/>
          <c:showVal val="0"/>
          <c:showCatName val="0"/>
          <c:showSerName val="0"/>
          <c:showPercent val="0"/>
          <c:showBubbleSize val="0"/>
        </c:dLbls>
        <c:marker val="1"/>
        <c:smooth val="0"/>
        <c:axId val="123409520"/>
        <c:axId val="123409128"/>
      </c:lineChart>
      <c:dateAx>
        <c:axId val="123409520"/>
        <c:scaling>
          <c:orientation val="minMax"/>
        </c:scaling>
        <c:delete val="1"/>
        <c:axPos val="b"/>
        <c:numFmt formatCode="ge" sourceLinked="1"/>
        <c:majorTickMark val="none"/>
        <c:minorTickMark val="none"/>
        <c:tickLblPos val="none"/>
        <c:crossAx val="123409128"/>
        <c:crosses val="autoZero"/>
        <c:auto val="1"/>
        <c:lblOffset val="100"/>
        <c:baseTimeUnit val="years"/>
      </c:dateAx>
      <c:valAx>
        <c:axId val="123409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40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101.41</c:v>
                </c:pt>
                <c:pt idx="1">
                  <c:v>115.13</c:v>
                </c:pt>
                <c:pt idx="2">
                  <c:v>117.06</c:v>
                </c:pt>
                <c:pt idx="3">
                  <c:v>116.46</c:v>
                </c:pt>
                <c:pt idx="4">
                  <c:v>112.89</c:v>
                </c:pt>
              </c:numCache>
            </c:numRef>
          </c:val>
          <c:extLst xmlns:c16r2="http://schemas.microsoft.com/office/drawing/2015/06/chart">
            <c:ext xmlns:c16="http://schemas.microsoft.com/office/drawing/2014/chart" uri="{C3380CC4-5D6E-409C-BE32-E72D297353CC}">
              <c16:uniqueId val="{00000000-4460-4B12-AE60-9D84D7B6015D}"/>
            </c:ext>
          </c:extLst>
        </c:ser>
        <c:dLbls>
          <c:showLegendKey val="0"/>
          <c:showVal val="0"/>
          <c:showCatName val="0"/>
          <c:showSerName val="0"/>
          <c:showPercent val="0"/>
          <c:showBubbleSize val="0"/>
        </c:dLbls>
        <c:gapWidth val="150"/>
        <c:axId val="123407952"/>
        <c:axId val="18934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4460-4B12-AE60-9D84D7B6015D}"/>
            </c:ext>
          </c:extLst>
        </c:ser>
        <c:dLbls>
          <c:showLegendKey val="0"/>
          <c:showVal val="0"/>
          <c:showCatName val="0"/>
          <c:showSerName val="0"/>
          <c:showPercent val="0"/>
          <c:showBubbleSize val="0"/>
        </c:dLbls>
        <c:marker val="1"/>
        <c:smooth val="0"/>
        <c:axId val="123407952"/>
        <c:axId val="189345952"/>
      </c:lineChart>
      <c:dateAx>
        <c:axId val="123407952"/>
        <c:scaling>
          <c:orientation val="minMax"/>
        </c:scaling>
        <c:delete val="1"/>
        <c:axPos val="b"/>
        <c:numFmt formatCode="ge" sourceLinked="1"/>
        <c:majorTickMark val="none"/>
        <c:minorTickMark val="none"/>
        <c:tickLblPos val="none"/>
        <c:crossAx val="189345952"/>
        <c:crosses val="autoZero"/>
        <c:auto val="1"/>
        <c:lblOffset val="100"/>
        <c:baseTimeUnit val="years"/>
      </c:dateAx>
      <c:valAx>
        <c:axId val="18934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0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115.86</c:v>
                </c:pt>
                <c:pt idx="1">
                  <c:v>102.24</c:v>
                </c:pt>
                <c:pt idx="2">
                  <c:v>100.32</c:v>
                </c:pt>
                <c:pt idx="3">
                  <c:v>100.99</c:v>
                </c:pt>
                <c:pt idx="4">
                  <c:v>104.34</c:v>
                </c:pt>
              </c:numCache>
            </c:numRef>
          </c:val>
          <c:extLst xmlns:c16r2="http://schemas.microsoft.com/office/drawing/2015/06/chart">
            <c:ext xmlns:c16="http://schemas.microsoft.com/office/drawing/2014/chart" uri="{C3380CC4-5D6E-409C-BE32-E72D297353CC}">
              <c16:uniqueId val="{00000000-BE91-49B9-9020-1D18BB407338}"/>
            </c:ext>
          </c:extLst>
        </c:ser>
        <c:dLbls>
          <c:showLegendKey val="0"/>
          <c:showVal val="0"/>
          <c:showCatName val="0"/>
          <c:showSerName val="0"/>
          <c:showPercent val="0"/>
          <c:showBubbleSize val="0"/>
        </c:dLbls>
        <c:gapWidth val="150"/>
        <c:axId val="189347128"/>
        <c:axId val="18934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BE91-49B9-9020-1D18BB407338}"/>
            </c:ext>
          </c:extLst>
        </c:ser>
        <c:dLbls>
          <c:showLegendKey val="0"/>
          <c:showVal val="0"/>
          <c:showCatName val="0"/>
          <c:showSerName val="0"/>
          <c:showPercent val="0"/>
          <c:showBubbleSize val="0"/>
        </c:dLbls>
        <c:marker val="1"/>
        <c:smooth val="0"/>
        <c:axId val="189347128"/>
        <c:axId val="189347520"/>
      </c:lineChart>
      <c:dateAx>
        <c:axId val="189347128"/>
        <c:scaling>
          <c:orientation val="minMax"/>
        </c:scaling>
        <c:delete val="1"/>
        <c:axPos val="b"/>
        <c:numFmt formatCode="ge" sourceLinked="1"/>
        <c:majorTickMark val="none"/>
        <c:minorTickMark val="none"/>
        <c:tickLblPos val="none"/>
        <c:crossAx val="189347520"/>
        <c:crosses val="autoZero"/>
        <c:auto val="1"/>
        <c:lblOffset val="100"/>
        <c:baseTimeUnit val="years"/>
      </c:dateAx>
      <c:valAx>
        <c:axId val="1893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4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栃木県　足利市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A3</v>
      </c>
      <c r="X8" s="82"/>
      <c r="Y8" s="82"/>
      <c r="Z8" s="82"/>
      <c r="AA8" s="82"/>
      <c r="AB8" s="82"/>
      <c r="AC8" s="82"/>
      <c r="AD8" s="82" t="str">
        <f>データ!$M$6</f>
        <v>非設置</v>
      </c>
      <c r="AE8" s="82"/>
      <c r="AF8" s="82"/>
      <c r="AG8" s="82"/>
      <c r="AH8" s="82"/>
      <c r="AI8" s="82"/>
      <c r="AJ8" s="82"/>
      <c r="AK8" s="4"/>
      <c r="AL8" s="70">
        <f>データ!$R$6</f>
        <v>150408</v>
      </c>
      <c r="AM8" s="70"/>
      <c r="AN8" s="70"/>
      <c r="AO8" s="70"/>
      <c r="AP8" s="70"/>
      <c r="AQ8" s="70"/>
      <c r="AR8" s="70"/>
      <c r="AS8" s="70"/>
      <c r="AT8" s="66">
        <f>データ!$S$6</f>
        <v>177.76</v>
      </c>
      <c r="AU8" s="67"/>
      <c r="AV8" s="67"/>
      <c r="AW8" s="67"/>
      <c r="AX8" s="67"/>
      <c r="AY8" s="67"/>
      <c r="AZ8" s="67"/>
      <c r="BA8" s="67"/>
      <c r="BB8" s="69">
        <f>データ!$T$6</f>
        <v>846.13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75.97</v>
      </c>
      <c r="J10" s="67"/>
      <c r="K10" s="67"/>
      <c r="L10" s="67"/>
      <c r="M10" s="67"/>
      <c r="N10" s="67"/>
      <c r="O10" s="68"/>
      <c r="P10" s="69">
        <f>データ!$P$6</f>
        <v>97.66</v>
      </c>
      <c r="Q10" s="69"/>
      <c r="R10" s="69"/>
      <c r="S10" s="69"/>
      <c r="T10" s="69"/>
      <c r="U10" s="69"/>
      <c r="V10" s="69"/>
      <c r="W10" s="70">
        <f>データ!$Q$6</f>
        <v>2030</v>
      </c>
      <c r="X10" s="70"/>
      <c r="Y10" s="70"/>
      <c r="Z10" s="70"/>
      <c r="AA10" s="70"/>
      <c r="AB10" s="70"/>
      <c r="AC10" s="70"/>
      <c r="AD10" s="2"/>
      <c r="AE10" s="2"/>
      <c r="AF10" s="2"/>
      <c r="AG10" s="2"/>
      <c r="AH10" s="4"/>
      <c r="AI10" s="4"/>
      <c r="AJ10" s="4"/>
      <c r="AK10" s="4"/>
      <c r="AL10" s="70">
        <f>データ!$U$6</f>
        <v>146216</v>
      </c>
      <c r="AM10" s="70"/>
      <c r="AN10" s="70"/>
      <c r="AO10" s="70"/>
      <c r="AP10" s="70"/>
      <c r="AQ10" s="70"/>
      <c r="AR10" s="70"/>
      <c r="AS10" s="70"/>
      <c r="AT10" s="66">
        <f>データ!$V$6</f>
        <v>98.9</v>
      </c>
      <c r="AU10" s="67"/>
      <c r="AV10" s="67"/>
      <c r="AW10" s="67"/>
      <c r="AX10" s="67"/>
      <c r="AY10" s="67"/>
      <c r="AZ10" s="67"/>
      <c r="BA10" s="67"/>
      <c r="BB10" s="69">
        <f>データ!$W$6</f>
        <v>1478.42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PmhrTmJsY71SNzjEl6TKTFauEF+P8GqQvf3VBboA1bm0yJWuuVlbtV1kaWhrUyiL0z2k74BcYdZYfAs9HiaSNQ==" saltValue="HU/Dw3uCJvvAXqSp2+hIC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92029</v>
      </c>
      <c r="D6" s="33">
        <f t="shared" si="3"/>
        <v>46</v>
      </c>
      <c r="E6" s="33">
        <f t="shared" si="3"/>
        <v>1</v>
      </c>
      <c r="F6" s="33">
        <f t="shared" si="3"/>
        <v>0</v>
      </c>
      <c r="G6" s="33">
        <f t="shared" si="3"/>
        <v>1</v>
      </c>
      <c r="H6" s="33" t="str">
        <f t="shared" si="3"/>
        <v>栃木県　足利市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75.97</v>
      </c>
      <c r="P6" s="34">
        <f t="shared" si="3"/>
        <v>97.66</v>
      </c>
      <c r="Q6" s="34">
        <f t="shared" si="3"/>
        <v>2030</v>
      </c>
      <c r="R6" s="34">
        <f t="shared" si="3"/>
        <v>150408</v>
      </c>
      <c r="S6" s="34">
        <f t="shared" si="3"/>
        <v>177.76</v>
      </c>
      <c r="T6" s="34">
        <f t="shared" si="3"/>
        <v>846.13</v>
      </c>
      <c r="U6" s="34">
        <f t="shared" si="3"/>
        <v>146216</v>
      </c>
      <c r="V6" s="34">
        <f t="shared" si="3"/>
        <v>98.9</v>
      </c>
      <c r="W6" s="34">
        <f t="shared" si="3"/>
        <v>1478.42</v>
      </c>
      <c r="X6" s="35">
        <f>IF(X7="",NA(),X7)</f>
        <v>109.39</v>
      </c>
      <c r="Y6" s="35">
        <f t="shared" ref="Y6:AG6" si="4">IF(Y7="",NA(),Y7)</f>
        <v>120.78</v>
      </c>
      <c r="Z6" s="35">
        <f t="shared" si="4"/>
        <v>122.81</v>
      </c>
      <c r="AA6" s="35">
        <f t="shared" si="4"/>
        <v>122.18</v>
      </c>
      <c r="AB6" s="35">
        <f t="shared" si="4"/>
        <v>118.71</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736.28</v>
      </c>
      <c r="AU6" s="35">
        <f t="shared" ref="AU6:BC6" si="6">IF(AU7="",NA(),AU7)</f>
        <v>350.38</v>
      </c>
      <c r="AV6" s="35">
        <f t="shared" si="6"/>
        <v>214.95</v>
      </c>
      <c r="AW6" s="35">
        <f t="shared" si="6"/>
        <v>313.56</v>
      </c>
      <c r="AX6" s="35">
        <f t="shared" si="6"/>
        <v>339.31</v>
      </c>
      <c r="AY6" s="35">
        <f t="shared" si="6"/>
        <v>648.09</v>
      </c>
      <c r="AZ6" s="35">
        <f t="shared" si="6"/>
        <v>344.19</v>
      </c>
      <c r="BA6" s="35">
        <f t="shared" si="6"/>
        <v>352.05</v>
      </c>
      <c r="BB6" s="35">
        <f t="shared" si="6"/>
        <v>349.04</v>
      </c>
      <c r="BC6" s="35">
        <f t="shared" si="6"/>
        <v>337.49</v>
      </c>
      <c r="BD6" s="34" t="str">
        <f>IF(BD7="","",IF(BD7="-","【-】","【"&amp;SUBSTITUTE(TEXT(BD7,"#,##0.00"),"-","△")&amp;"】"))</f>
        <v>【264.34】</v>
      </c>
      <c r="BE6" s="35">
        <f>IF(BE7="",NA(),BE7)</f>
        <v>323.08999999999997</v>
      </c>
      <c r="BF6" s="35">
        <f t="shared" ref="BF6:BN6" si="7">IF(BF7="",NA(),BF7)</f>
        <v>309.27</v>
      </c>
      <c r="BG6" s="35">
        <f t="shared" si="7"/>
        <v>315.02999999999997</v>
      </c>
      <c r="BH6" s="35">
        <f t="shared" si="7"/>
        <v>294.08999999999997</v>
      </c>
      <c r="BI6" s="35">
        <f t="shared" si="7"/>
        <v>273.16000000000003</v>
      </c>
      <c r="BJ6" s="35">
        <f t="shared" si="7"/>
        <v>253.86</v>
      </c>
      <c r="BK6" s="35">
        <f t="shared" si="7"/>
        <v>252.09</v>
      </c>
      <c r="BL6" s="35">
        <f t="shared" si="7"/>
        <v>250.76</v>
      </c>
      <c r="BM6" s="35">
        <f t="shared" si="7"/>
        <v>254.54</v>
      </c>
      <c r="BN6" s="35">
        <f t="shared" si="7"/>
        <v>265.92</v>
      </c>
      <c r="BO6" s="34" t="str">
        <f>IF(BO7="","",IF(BO7="-","【-】","【"&amp;SUBSTITUTE(TEXT(BO7,"#,##0.00"),"-","△")&amp;"】"))</f>
        <v>【274.27】</v>
      </c>
      <c r="BP6" s="35">
        <f>IF(BP7="",NA(),BP7)</f>
        <v>101.41</v>
      </c>
      <c r="BQ6" s="35">
        <f t="shared" ref="BQ6:BY6" si="8">IF(BQ7="",NA(),BQ7)</f>
        <v>115.13</v>
      </c>
      <c r="BR6" s="35">
        <f t="shared" si="8"/>
        <v>117.06</v>
      </c>
      <c r="BS6" s="35">
        <f t="shared" si="8"/>
        <v>116.46</v>
      </c>
      <c r="BT6" s="35">
        <f t="shared" si="8"/>
        <v>112.89</v>
      </c>
      <c r="BU6" s="35">
        <f t="shared" si="8"/>
        <v>100.07</v>
      </c>
      <c r="BV6" s="35">
        <f t="shared" si="8"/>
        <v>106.22</v>
      </c>
      <c r="BW6" s="35">
        <f t="shared" si="8"/>
        <v>106.69</v>
      </c>
      <c r="BX6" s="35">
        <f t="shared" si="8"/>
        <v>106.52</v>
      </c>
      <c r="BY6" s="35">
        <f t="shared" si="8"/>
        <v>105.86</v>
      </c>
      <c r="BZ6" s="34" t="str">
        <f>IF(BZ7="","",IF(BZ7="-","【-】","【"&amp;SUBSTITUTE(TEXT(BZ7,"#,##0.00"),"-","△")&amp;"】"))</f>
        <v>【104.36】</v>
      </c>
      <c r="CA6" s="35">
        <f>IF(CA7="",NA(),CA7)</f>
        <v>115.86</v>
      </c>
      <c r="CB6" s="35">
        <f t="shared" ref="CB6:CJ6" si="9">IF(CB7="",NA(),CB7)</f>
        <v>102.24</v>
      </c>
      <c r="CC6" s="35">
        <f t="shared" si="9"/>
        <v>100.32</v>
      </c>
      <c r="CD6" s="35">
        <f t="shared" si="9"/>
        <v>100.99</v>
      </c>
      <c r="CE6" s="35">
        <f t="shared" si="9"/>
        <v>104.34</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72.91</v>
      </c>
      <c r="CM6" s="35">
        <f t="shared" ref="CM6:CU6" si="10">IF(CM7="",NA(),CM7)</f>
        <v>73.239999999999995</v>
      </c>
      <c r="CN6" s="35">
        <f t="shared" si="10"/>
        <v>74.459999999999994</v>
      </c>
      <c r="CO6" s="35">
        <f t="shared" si="10"/>
        <v>75.03</v>
      </c>
      <c r="CP6" s="35">
        <f t="shared" si="10"/>
        <v>77.92</v>
      </c>
      <c r="CQ6" s="35">
        <f t="shared" si="10"/>
        <v>62.45</v>
      </c>
      <c r="CR6" s="35">
        <f t="shared" si="10"/>
        <v>62.12</v>
      </c>
      <c r="CS6" s="35">
        <f t="shared" si="10"/>
        <v>62.26</v>
      </c>
      <c r="CT6" s="35">
        <f t="shared" si="10"/>
        <v>62.1</v>
      </c>
      <c r="CU6" s="35">
        <f t="shared" si="10"/>
        <v>62.38</v>
      </c>
      <c r="CV6" s="34" t="str">
        <f>IF(CV7="","",IF(CV7="-","【-】","【"&amp;SUBSTITUTE(TEXT(CV7,"#,##0.00"),"-","△")&amp;"】"))</f>
        <v>【60.41】</v>
      </c>
      <c r="CW6" s="35">
        <f>IF(CW7="",NA(),CW7)</f>
        <v>85.9</v>
      </c>
      <c r="CX6" s="35">
        <f t="shared" ref="CX6:DF6" si="11">IF(CX7="",NA(),CX7)</f>
        <v>85.65</v>
      </c>
      <c r="CY6" s="35">
        <f t="shared" si="11"/>
        <v>83.9</v>
      </c>
      <c r="CZ6" s="35">
        <f t="shared" si="11"/>
        <v>84.38</v>
      </c>
      <c r="DA6" s="35">
        <f t="shared" si="11"/>
        <v>81.84</v>
      </c>
      <c r="DB6" s="35">
        <f t="shared" si="11"/>
        <v>89.76</v>
      </c>
      <c r="DC6" s="35">
        <f t="shared" si="11"/>
        <v>89.45</v>
      </c>
      <c r="DD6" s="35">
        <f t="shared" si="11"/>
        <v>89.5</v>
      </c>
      <c r="DE6" s="35">
        <f t="shared" si="11"/>
        <v>89.52</v>
      </c>
      <c r="DF6" s="35">
        <f t="shared" si="11"/>
        <v>89.17</v>
      </c>
      <c r="DG6" s="34" t="str">
        <f>IF(DG7="","",IF(DG7="-","【-】","【"&amp;SUBSTITUTE(TEXT(DG7,"#,##0.00"),"-","△")&amp;"】"))</f>
        <v>【89.93】</v>
      </c>
      <c r="DH6" s="35">
        <f>IF(DH7="",NA(),DH7)</f>
        <v>47.11</v>
      </c>
      <c r="DI6" s="35">
        <f t="shared" ref="DI6:DQ6" si="12">IF(DI7="",NA(),DI7)</f>
        <v>48.27</v>
      </c>
      <c r="DJ6" s="35">
        <f t="shared" si="12"/>
        <v>47.25</v>
      </c>
      <c r="DK6" s="35">
        <f t="shared" si="12"/>
        <v>48.63</v>
      </c>
      <c r="DL6" s="35">
        <f t="shared" si="12"/>
        <v>50.05</v>
      </c>
      <c r="DM6" s="35">
        <f t="shared" si="12"/>
        <v>41.12</v>
      </c>
      <c r="DN6" s="35">
        <f t="shared" si="12"/>
        <v>44.91</v>
      </c>
      <c r="DO6" s="35">
        <f t="shared" si="12"/>
        <v>45.89</v>
      </c>
      <c r="DP6" s="35">
        <f t="shared" si="12"/>
        <v>46.58</v>
      </c>
      <c r="DQ6" s="35">
        <f t="shared" si="12"/>
        <v>46.99</v>
      </c>
      <c r="DR6" s="34" t="str">
        <f>IF(DR7="","",IF(DR7="-","【-】","【"&amp;SUBSTITUTE(TEXT(DR7,"#,##0.00"),"-","△")&amp;"】"))</f>
        <v>【48.12】</v>
      </c>
      <c r="DS6" s="35">
        <f>IF(DS7="",NA(),DS7)</f>
        <v>8.4700000000000006</v>
      </c>
      <c r="DT6" s="35">
        <f t="shared" ref="DT6:EB6" si="13">IF(DT7="",NA(),DT7)</f>
        <v>8.33</v>
      </c>
      <c r="DU6" s="35">
        <f t="shared" si="13"/>
        <v>10.029999999999999</v>
      </c>
      <c r="DV6" s="35">
        <f t="shared" si="13"/>
        <v>12.93</v>
      </c>
      <c r="DW6" s="35">
        <f t="shared" si="13"/>
        <v>14.88</v>
      </c>
      <c r="DX6" s="35">
        <f t="shared" si="13"/>
        <v>10.9</v>
      </c>
      <c r="DY6" s="35">
        <f t="shared" si="13"/>
        <v>12.03</v>
      </c>
      <c r="DZ6" s="35">
        <f t="shared" si="13"/>
        <v>13.14</v>
      </c>
      <c r="EA6" s="35">
        <f t="shared" si="13"/>
        <v>14.45</v>
      </c>
      <c r="EB6" s="35">
        <f t="shared" si="13"/>
        <v>15.83</v>
      </c>
      <c r="EC6" s="34" t="str">
        <f>IF(EC7="","",IF(EC7="-","【-】","【"&amp;SUBSTITUTE(TEXT(EC7,"#,##0.00"),"-","△")&amp;"】"))</f>
        <v>【15.89】</v>
      </c>
      <c r="ED6" s="35">
        <f>IF(ED7="",NA(),ED7)</f>
        <v>0.28999999999999998</v>
      </c>
      <c r="EE6" s="35">
        <f t="shared" ref="EE6:EM6" si="14">IF(EE7="",NA(),EE7)</f>
        <v>0.28999999999999998</v>
      </c>
      <c r="EF6" s="35">
        <f t="shared" si="14"/>
        <v>0.64</v>
      </c>
      <c r="EG6" s="35">
        <f t="shared" si="14"/>
        <v>0.77</v>
      </c>
      <c r="EH6" s="35">
        <f t="shared" si="14"/>
        <v>0.81</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92029</v>
      </c>
      <c r="D7" s="37">
        <v>46</v>
      </c>
      <c r="E7" s="37">
        <v>1</v>
      </c>
      <c r="F7" s="37">
        <v>0</v>
      </c>
      <c r="G7" s="37">
        <v>1</v>
      </c>
      <c r="H7" s="37" t="s">
        <v>105</v>
      </c>
      <c r="I7" s="37" t="s">
        <v>106</v>
      </c>
      <c r="J7" s="37" t="s">
        <v>107</v>
      </c>
      <c r="K7" s="37" t="s">
        <v>108</v>
      </c>
      <c r="L7" s="37" t="s">
        <v>109</v>
      </c>
      <c r="M7" s="37" t="s">
        <v>110</v>
      </c>
      <c r="N7" s="38" t="s">
        <v>111</v>
      </c>
      <c r="O7" s="38">
        <v>75.97</v>
      </c>
      <c r="P7" s="38">
        <v>97.66</v>
      </c>
      <c r="Q7" s="38">
        <v>2030</v>
      </c>
      <c r="R7" s="38">
        <v>150408</v>
      </c>
      <c r="S7" s="38">
        <v>177.76</v>
      </c>
      <c r="T7" s="38">
        <v>846.13</v>
      </c>
      <c r="U7" s="38">
        <v>146216</v>
      </c>
      <c r="V7" s="38">
        <v>98.9</v>
      </c>
      <c r="W7" s="38">
        <v>1478.42</v>
      </c>
      <c r="X7" s="38">
        <v>109.39</v>
      </c>
      <c r="Y7" s="38">
        <v>120.78</v>
      </c>
      <c r="Z7" s="38">
        <v>122.81</v>
      </c>
      <c r="AA7" s="38">
        <v>122.18</v>
      </c>
      <c r="AB7" s="38">
        <v>118.71</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736.28</v>
      </c>
      <c r="AU7" s="38">
        <v>350.38</v>
      </c>
      <c r="AV7" s="38">
        <v>214.95</v>
      </c>
      <c r="AW7" s="38">
        <v>313.56</v>
      </c>
      <c r="AX7" s="38">
        <v>339.31</v>
      </c>
      <c r="AY7" s="38">
        <v>648.09</v>
      </c>
      <c r="AZ7" s="38">
        <v>344.19</v>
      </c>
      <c r="BA7" s="38">
        <v>352.05</v>
      </c>
      <c r="BB7" s="38">
        <v>349.04</v>
      </c>
      <c r="BC7" s="38">
        <v>337.49</v>
      </c>
      <c r="BD7" s="38">
        <v>264.33999999999997</v>
      </c>
      <c r="BE7" s="38">
        <v>323.08999999999997</v>
      </c>
      <c r="BF7" s="38">
        <v>309.27</v>
      </c>
      <c r="BG7" s="38">
        <v>315.02999999999997</v>
      </c>
      <c r="BH7" s="38">
        <v>294.08999999999997</v>
      </c>
      <c r="BI7" s="38">
        <v>273.16000000000003</v>
      </c>
      <c r="BJ7" s="38">
        <v>253.86</v>
      </c>
      <c r="BK7" s="38">
        <v>252.09</v>
      </c>
      <c r="BL7" s="38">
        <v>250.76</v>
      </c>
      <c r="BM7" s="38">
        <v>254.54</v>
      </c>
      <c r="BN7" s="38">
        <v>265.92</v>
      </c>
      <c r="BO7" s="38">
        <v>274.27</v>
      </c>
      <c r="BP7" s="38">
        <v>101.41</v>
      </c>
      <c r="BQ7" s="38">
        <v>115.13</v>
      </c>
      <c r="BR7" s="38">
        <v>117.06</v>
      </c>
      <c r="BS7" s="38">
        <v>116.46</v>
      </c>
      <c r="BT7" s="38">
        <v>112.89</v>
      </c>
      <c r="BU7" s="38">
        <v>100.07</v>
      </c>
      <c r="BV7" s="38">
        <v>106.22</v>
      </c>
      <c r="BW7" s="38">
        <v>106.69</v>
      </c>
      <c r="BX7" s="38">
        <v>106.52</v>
      </c>
      <c r="BY7" s="38">
        <v>105.86</v>
      </c>
      <c r="BZ7" s="38">
        <v>104.36</v>
      </c>
      <c r="CA7" s="38">
        <v>115.86</v>
      </c>
      <c r="CB7" s="38">
        <v>102.24</v>
      </c>
      <c r="CC7" s="38">
        <v>100.32</v>
      </c>
      <c r="CD7" s="38">
        <v>100.99</v>
      </c>
      <c r="CE7" s="38">
        <v>104.34</v>
      </c>
      <c r="CF7" s="38">
        <v>164.93</v>
      </c>
      <c r="CG7" s="38">
        <v>155.22999999999999</v>
      </c>
      <c r="CH7" s="38">
        <v>154.91999999999999</v>
      </c>
      <c r="CI7" s="38">
        <v>155.80000000000001</v>
      </c>
      <c r="CJ7" s="38">
        <v>158.58000000000001</v>
      </c>
      <c r="CK7" s="38">
        <v>165.71</v>
      </c>
      <c r="CL7" s="38">
        <v>72.91</v>
      </c>
      <c r="CM7" s="38">
        <v>73.239999999999995</v>
      </c>
      <c r="CN7" s="38">
        <v>74.459999999999994</v>
      </c>
      <c r="CO7" s="38">
        <v>75.03</v>
      </c>
      <c r="CP7" s="38">
        <v>77.92</v>
      </c>
      <c r="CQ7" s="38">
        <v>62.45</v>
      </c>
      <c r="CR7" s="38">
        <v>62.12</v>
      </c>
      <c r="CS7" s="38">
        <v>62.26</v>
      </c>
      <c r="CT7" s="38">
        <v>62.1</v>
      </c>
      <c r="CU7" s="38">
        <v>62.38</v>
      </c>
      <c r="CV7" s="38">
        <v>60.41</v>
      </c>
      <c r="CW7" s="38">
        <v>85.9</v>
      </c>
      <c r="CX7" s="38">
        <v>85.65</v>
      </c>
      <c r="CY7" s="38">
        <v>83.9</v>
      </c>
      <c r="CZ7" s="38">
        <v>84.38</v>
      </c>
      <c r="DA7" s="38">
        <v>81.84</v>
      </c>
      <c r="DB7" s="38">
        <v>89.76</v>
      </c>
      <c r="DC7" s="38">
        <v>89.45</v>
      </c>
      <c r="DD7" s="38">
        <v>89.5</v>
      </c>
      <c r="DE7" s="38">
        <v>89.52</v>
      </c>
      <c r="DF7" s="38">
        <v>89.17</v>
      </c>
      <c r="DG7" s="38">
        <v>89.93</v>
      </c>
      <c r="DH7" s="38">
        <v>47.11</v>
      </c>
      <c r="DI7" s="38">
        <v>48.27</v>
      </c>
      <c r="DJ7" s="38">
        <v>47.25</v>
      </c>
      <c r="DK7" s="38">
        <v>48.63</v>
      </c>
      <c r="DL7" s="38">
        <v>50.05</v>
      </c>
      <c r="DM7" s="38">
        <v>41.12</v>
      </c>
      <c r="DN7" s="38">
        <v>44.91</v>
      </c>
      <c r="DO7" s="38">
        <v>45.89</v>
      </c>
      <c r="DP7" s="38">
        <v>46.58</v>
      </c>
      <c r="DQ7" s="38">
        <v>46.99</v>
      </c>
      <c r="DR7" s="38">
        <v>48.12</v>
      </c>
      <c r="DS7" s="38">
        <v>8.4700000000000006</v>
      </c>
      <c r="DT7" s="38">
        <v>8.33</v>
      </c>
      <c r="DU7" s="38">
        <v>10.029999999999999</v>
      </c>
      <c r="DV7" s="38">
        <v>12.93</v>
      </c>
      <c r="DW7" s="38">
        <v>14.88</v>
      </c>
      <c r="DX7" s="38">
        <v>10.9</v>
      </c>
      <c r="DY7" s="38">
        <v>12.03</v>
      </c>
      <c r="DZ7" s="38">
        <v>13.14</v>
      </c>
      <c r="EA7" s="38">
        <v>14.45</v>
      </c>
      <c r="EB7" s="38">
        <v>15.83</v>
      </c>
      <c r="EC7" s="38">
        <v>15.89</v>
      </c>
      <c r="ED7" s="38">
        <v>0.28999999999999998</v>
      </c>
      <c r="EE7" s="38">
        <v>0.28999999999999998</v>
      </c>
      <c r="EF7" s="38">
        <v>0.64</v>
      </c>
      <c r="EG7" s="38">
        <v>0.77</v>
      </c>
      <c r="EH7" s="38">
        <v>0.81</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2018-12-03T08:28:05Z</dcterms:created>
  <dcterms:modified xsi:type="dcterms:W3CDTF">2019-02-07T06:32:39Z</dcterms:modified>
  <cp:category/>
</cp:coreProperties>
</file>