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9電気\"/>
    </mc:Choice>
  </mc:AlternateContent>
  <workbookProtection workbookAlgorithmName="SHA-512" workbookHashValue="fhPIeA68uSbM44v4YjTCcNjQ9gOPsI7pN/gb2Yz1krOnp4H0Jn9Q/RnWnIXYQ/mR7O0aGtGG7qainFrHXQ5U8g==" workbookSaltValue="nzvIC93cboBRfbaMzZu5Y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N11" i="4"/>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L11" i="4"/>
  <c r="KO10" i="5"/>
  <c r="JA10" i="5"/>
  <c r="HL10" i="5"/>
  <c r="FW10" i="5"/>
  <c r="EH10" i="5"/>
  <c r="CS10" i="5"/>
  <c r="BB10" i="5"/>
  <c r="KE10" i="5"/>
  <c r="IP10" i="5"/>
  <c r="HB10" i="5"/>
  <c r="FM10" i="5"/>
  <c r="DX10" i="5"/>
  <c r="CI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F11" i="4"/>
  <c r="KB10" i="5"/>
  <c r="IM10" i="5"/>
  <c r="GY10" i="5"/>
  <c r="FJ10" i="5"/>
  <c r="DU10" i="5"/>
  <c r="CF10" i="5"/>
  <c r="MK10" i="5"/>
  <c r="MA10" i="5"/>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H11" i="4"/>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alcChain>
</file>

<file path=xl/sharedStrings.xml><?xml version="1.0" encoding="utf-8"?>
<sst xmlns="http://schemas.openxmlformats.org/spreadsheetml/2006/main" count="995" uniqueCount="265">
  <si>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</si>
  <si>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</si>
  <si>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</si>
  <si>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</si>
  <si>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</si>
  <si>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</si>
  <si>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</si>
  <si>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</si>
  <si>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</si>
  <si>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</si>
  <si>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</si>
  <si>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</si>
  <si>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</si>
  <si>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</si>
  <si>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</si>
  <si>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</si>
  <si>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</si>
  <si>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</si>
  <si>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</si>
  <si>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</si>
  <si>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</si>
  <si>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</si>
  <si>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</si>
  <si>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</si>
  <si>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</si>
  <si>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</si>
  <si>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</si>
  <si>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</si>
  <si>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</si>
  <si>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</si>
  <si>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</si>
  <si>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</si>
  <si>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</si>
  <si>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</si>
  <si>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</si>
  <si>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</si>
  <si>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</si>
  <si>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</si>
  <si>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</si>
  <si>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</si>
  <si>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</si>
  <si>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</si>
  <si>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</si>
  <si>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</si>
  <si>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</si>
  <si>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</si>
  <si>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</si>
  <si>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</si>
  <si>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</si>
  <si>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</si>
  <si>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</si>
  <si>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</si>
  <si>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</si>
  <si>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</si>
  <si>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</si>
  <si>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</si>
  <si>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</si>
  <si>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</si>
  <si>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</si>
  <si>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</si>
  <si>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</si>
  <si>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</si>
  <si>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</si>
  <si>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</si>
  <si>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</si>
  <si>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</si>
  <si>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</si>
  <si>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</si>
  <si>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</si>
  <si>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</si>
  <si>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</si>
  <si>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</si>
  <si>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</si>
  <si>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</si>
  <si>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</si>
  <si>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</si>
  <si>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</si>
  <si>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</si>
  <si>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</si>
  <si>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</si>
  <si>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</si>
  <si>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</si>
  <si>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</si>
  <si>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</si>
  <si>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</si>
  <si>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</si>
  <si>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</si>
  <si>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</si>
  <si>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</si>
  <si>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</si>
  <si>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</si>
  <si>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</si>
  <si>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</si>
  <si>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</si>
  <si>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</si>
  <si>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</si>
  <si>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</si>
  <si>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</si>
  <si>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</si>
  <si>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</si>
  <si>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</si>
  <si>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</si>
  <si>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</si>
  <si>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</si>
  <si>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</si>
  <si>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</si>
  <si>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</si>
  <si>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</si>
  <si>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</si>
  <si>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</si>
  <si>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</si>
  <si>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</si>
  <si>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</si>
  <si>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</si>
  <si>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</si>
  <si>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</si>
  <si>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</si>
  <si>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</si>
  <si>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</si>
  <si>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092029</t>
  </si>
  <si>
    <t>47</t>
  </si>
  <si>
    <t>04</t>
  </si>
  <si>
    <t>0</t>
  </si>
  <si>
    <t>000</t>
  </si>
  <si>
    <t>栃木県　足利市</t>
  </si>
  <si>
    <t>法非適用</t>
  </si>
  <si>
    <t>電気事業</t>
  </si>
  <si>
    <t>非設置</t>
  </si>
  <si>
    <t>該当数値なし</t>
  </si>
  <si>
    <t>-</t>
  </si>
  <si>
    <t>令和15年6月30日　足利市太陽光発電施設</t>
  </si>
  <si>
    <t>無</t>
  </si>
  <si>
    <t>東京電力エナジーパートナー㈱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</si>
  <si>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</si>
  <si>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</si>
  <si>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</si>
  <si>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</si>
  <si>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</si>
  <si>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</si>
  <si>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</si>
  <si>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</si>
  <si>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</si>
  <si>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</si>
  <si>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</si>
  <si>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</si>
  <si>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</si>
  <si>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</si>
  <si>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</si>
  <si>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</si>
  <si>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</si>
  <si>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</si>
  <si>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</si>
  <si>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</si>
  <si>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</si>
  <si>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</si>
  <si>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</si>
  <si>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</si>
  <si>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</si>
  <si>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</si>
  <si>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</si>
  <si>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</si>
  <si>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</si>
  <si>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</si>
  <si>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</si>
  <si>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</si>
  <si>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</si>
  <si>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</si>
  <si>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</si>
  <si>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</si>
  <si>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</si>
  <si>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</si>
  <si>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</si>
  <si>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</si>
  <si>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</si>
  <si>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</si>
  <si>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</si>
  <si>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</si>
  <si>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</si>
  <si>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</si>
  <si>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</si>
  <si>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</si>
  <si>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</si>
  <si>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</si>
  <si>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</si>
  <si>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</si>
  <si>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</si>
  <si>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</si>
  <si>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</si>
  <si>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</si>
  <si>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</si>
  <si>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</si>
  <si>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</si>
  <si>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</si>
  <si>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</si>
  <si>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</si>
  <si>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</si>
  <si>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</si>
  <si>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</si>
  <si>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</si>
  <si>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</si>
  <si>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</si>
  <si>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</si>
  <si>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</si>
  <si>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</si>
  <si>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</si>
  <si>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</si>
  <si>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</si>
  <si>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</si>
  <si>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</si>
  <si>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</si>
  <si>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</si>
  <si>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</si>
  <si>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</si>
  <si>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</si>
  <si>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</si>
  <si>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</si>
  <si>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</si>
  <si>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</si>
  <si>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</si>
  <si>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</si>
  <si>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</si>
  <si>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</si>
  <si>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</si>
  <si>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</si>
  <si>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</si>
  <si>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</si>
  <si>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</si>
  <si>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</si>
  <si>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</si>
  <si>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</si>
  <si>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</si>
  <si>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</si>
  <si>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</si>
  <si>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</si>
  <si>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</si>
  <si>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</si>
  <si>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</si>
  <si>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</si>
  <si>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</si>
  <si>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</si>
  <si>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</si>
  <si>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</si>
  <si>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</si>
  <si>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</si>
  <si>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</si>
  <si>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</si>
  <si>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</si>
  <si>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</si>
  <si>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</si>
  <si>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</si>
  <si>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</si>
  <si>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</si>
  <si>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</si>
  <si>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</si>
  <si>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</si>
  <si>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</si>
  <si>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</si>
  <si>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</si>
  <si>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</si>
  <si>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</si>
  <si>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</si>
  <si>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基金積立金
名称：足利市太陽光発電事業基金
目的：事業終了後の施設撤去費
基金積立金：3,090,996円</t>
    <rPh sb="37" eb="39">
      <t>キキン</t>
    </rPh>
    <rPh sb="39" eb="41">
      <t>ツミタテ</t>
    </rPh>
    <rPh sb="41" eb="42">
      <t>キン</t>
    </rPh>
    <rPh sb="52" eb="53">
      <t>エン</t>
    </rPh>
    <phoneticPr fontId="5"/>
  </si>
  <si>
    <r>
      <t xml:space="preserve">
</t>
    </r>
    <r>
      <rPr>
        <sz val="16"/>
        <rFont val="ＭＳ ゴシック"/>
        <family val="3"/>
        <charset val="128"/>
      </rPr>
      <t>【収益的収支比率】
R2年度実績：</t>
    </r>
    <r>
      <rPr>
        <u/>
        <sz val="16"/>
        <rFont val="ＭＳ ゴシック"/>
        <family val="3"/>
        <charset val="128"/>
      </rPr>
      <t>106.0%</t>
    </r>
    <r>
      <rPr>
        <sz val="16"/>
        <rFont val="ＭＳ ゴシック"/>
        <family val="3"/>
        <charset val="128"/>
      </rPr>
      <t>(総収益 54,646千円、総費用 51,555千円) 
R1年度実績：</t>
    </r>
    <r>
      <rPr>
        <u/>
        <sz val="16"/>
        <rFont val="ＭＳ ゴシック"/>
        <family val="3"/>
        <charset val="128"/>
      </rPr>
      <t>108.9%</t>
    </r>
    <r>
      <rPr>
        <sz val="16"/>
        <rFont val="ＭＳ ゴシック"/>
        <family val="3"/>
        <charset val="128"/>
      </rPr>
      <t>(総収益 55,878千円、総費用 51,325千円) 
＜当指標が前年から約2.9ポイント悪化した要因＞
　消費税増税による総費用の増加及び、天候不順による日射量の減少、及び機器の経年劣化等により、発電量が減少したことに伴い総収益が減少したため、収益的収支比率が悪化したものと思われます。
【営業収支比率】
R2年度実績：</t>
    </r>
    <r>
      <rPr>
        <u/>
        <sz val="16"/>
        <rFont val="ＭＳ ゴシック"/>
        <family val="3"/>
        <charset val="128"/>
      </rPr>
      <t>109.6%</t>
    </r>
    <r>
      <rPr>
        <sz val="16"/>
        <rFont val="ＭＳ ゴシック"/>
        <family val="3"/>
        <charset val="128"/>
      </rPr>
      <t>(営業収益 54,646千円、営業費用 49,864千円) 
R1年度実績：</t>
    </r>
    <r>
      <rPr>
        <u/>
        <sz val="16"/>
        <rFont val="ＭＳ ゴシック"/>
        <family val="3"/>
        <charset val="128"/>
      </rPr>
      <t>112.3%</t>
    </r>
    <r>
      <rPr>
        <sz val="16"/>
        <rFont val="ＭＳ ゴシック"/>
        <family val="3"/>
        <charset val="128"/>
      </rPr>
      <t>(営業収益 55,878千円、営業費用 49,748千円) 
＜当指標が前年から約2.7ポイント悪化した要因＞
　消費税増税による営業費用の増加及び、天候不順による日射量の減少、及び機器の経年劣化等により、発電量が減少したことに伴い営業収益が減少したため、営業収支比率が悪化したものと思われます。
【供給原価】
R2年度実績：</t>
    </r>
    <r>
      <rPr>
        <u/>
        <sz val="16"/>
        <rFont val="ＭＳ ゴシック"/>
        <family val="3"/>
        <charset val="128"/>
      </rPr>
      <t>41,510円/1MWh</t>
    </r>
    <r>
      <rPr>
        <sz val="16"/>
        <rFont val="ＭＳ ゴシック"/>
        <family val="3"/>
        <charset val="128"/>
      </rPr>
      <t>(総費用 51,555千円、発電量1,242MWh)
R1年度実績：</t>
    </r>
    <r>
      <rPr>
        <u/>
        <sz val="16"/>
        <rFont val="ＭＳ ゴシック"/>
        <family val="3"/>
        <charset val="128"/>
      </rPr>
      <t>39,942円/1MWh</t>
    </r>
    <r>
      <rPr>
        <sz val="16"/>
        <rFont val="ＭＳ ゴシック"/>
        <family val="3"/>
        <charset val="128"/>
      </rPr>
      <t>(総費用 51,325千円、発電量1,285MWh)
＜当指標が前年より1,568円増加している要因＞
 消費税増税による総費用の増加及び、天候不順による日射量の減少、及び機器の経年劣化等により、発電量が減少したことによるものと思われます。
【ＥＢＩＴＤＡ】
R2年度実績：</t>
    </r>
    <r>
      <rPr>
        <u/>
        <sz val="16"/>
        <rFont val="ＭＳ ゴシック"/>
        <family val="3"/>
        <charset val="128"/>
      </rPr>
      <t>3,091千円</t>
    </r>
    <r>
      <rPr>
        <sz val="16"/>
        <rFont val="ＭＳ ゴシック"/>
        <family val="3"/>
        <charset val="128"/>
      </rPr>
      <t>(≒剰余金の額)
R1年度実績：</t>
    </r>
    <r>
      <rPr>
        <u/>
        <sz val="16"/>
        <rFont val="ＭＳ ゴシック"/>
        <family val="3"/>
        <charset val="128"/>
      </rPr>
      <t>4,553千円</t>
    </r>
    <r>
      <rPr>
        <sz val="16"/>
        <rFont val="ＭＳ ゴシック"/>
        <family val="3"/>
        <charset val="128"/>
      </rPr>
      <t xml:space="preserve">
＜当指標が前年より1,462千円減少している要因＞
  消費税増税による総費用の増加及び、天候不順による日射量の減少、及び機器の経年劣化等により、発電量が減少したことに伴い総収益が減少したことによるものと思われます。
</t>
    </r>
    <rPh sb="2" eb="5">
      <t>シュウエキテキ</t>
    </rPh>
    <rPh sb="5" eb="7">
      <t>シュウシ</t>
    </rPh>
    <rPh sb="7" eb="9">
      <t>ヒリツ</t>
    </rPh>
    <rPh sb="96" eb="97">
      <t>トウ</t>
    </rPh>
    <rPh sb="97" eb="99">
      <t>シヒョウ</t>
    </rPh>
    <rPh sb="100" eb="102">
      <t>ゼンネン</t>
    </rPh>
    <rPh sb="104" eb="105">
      <t>ヤク</t>
    </rPh>
    <rPh sb="112" eb="114">
      <t>アッカ</t>
    </rPh>
    <rPh sb="116" eb="118">
      <t>ヨウイン</t>
    </rPh>
    <rPh sb="129" eb="130">
      <t>ソウ</t>
    </rPh>
    <rPh sb="179" eb="182">
      <t>ソウシュウエキ</t>
    </rPh>
    <rPh sb="190" eb="193">
      <t>シュウエキテキ</t>
    </rPh>
    <rPh sb="215" eb="217">
      <t>エイギョウ</t>
    </rPh>
    <rPh sb="217" eb="219">
      <t>シュウシ</t>
    </rPh>
    <rPh sb="219" eb="221">
      <t>ヒリツ</t>
    </rPh>
    <rPh sb="281" eb="283">
      <t>エイギョウ</t>
    </rPh>
    <rPh sb="295" eb="297">
      <t>エイギョウ</t>
    </rPh>
    <rPh sb="328" eb="330">
      <t>アッカ</t>
    </rPh>
    <rPh sb="337" eb="340">
      <t>ショウヒゼイ</t>
    </rPh>
    <rPh sb="340" eb="342">
      <t>ゾウゼイ</t>
    </rPh>
    <rPh sb="345" eb="347">
      <t>エイギョウ</t>
    </rPh>
    <rPh sb="347" eb="349">
      <t>ヒヨウ</t>
    </rPh>
    <rPh sb="350" eb="352">
      <t>ゾウカ</t>
    </rPh>
    <rPh sb="352" eb="353">
      <t>オヨ</t>
    </rPh>
    <rPh sb="396" eb="398">
      <t>エイギョウ</t>
    </rPh>
    <rPh sb="398" eb="400">
      <t>シュウエキ</t>
    </rPh>
    <rPh sb="408" eb="410">
      <t>エイギョウ</t>
    </rPh>
    <rPh sb="415" eb="417">
      <t>アッカ</t>
    </rPh>
    <rPh sb="431" eb="433">
      <t>キョウキュウ</t>
    </rPh>
    <rPh sb="433" eb="435">
      <t>ゲンカ</t>
    </rPh>
    <rPh sb="530" eb="531">
      <t>トウ</t>
    </rPh>
    <rPh sb="531" eb="533">
      <t>シヒョウ</t>
    </rPh>
    <rPh sb="534" eb="536">
      <t>ゼンネン</t>
    </rPh>
    <rPh sb="543" eb="544">
      <t>エン</t>
    </rPh>
    <rPh sb="544" eb="546">
      <t>ゾウカ</t>
    </rPh>
    <rPh sb="550" eb="552">
      <t>ヨウイン</t>
    </rPh>
    <rPh sb="563" eb="564">
      <t>ソウ</t>
    </rPh>
    <rPh sb="658" eb="660">
      <t>ネンド</t>
    </rPh>
    <rPh sb="660" eb="662">
      <t>ジッセキ</t>
    </rPh>
    <rPh sb="668" eb="670">
      <t>センエン</t>
    </rPh>
    <rPh sb="672" eb="673">
      <t>トウ</t>
    </rPh>
    <rPh sb="673" eb="675">
      <t>シヒョウ</t>
    </rPh>
    <rPh sb="676" eb="678">
      <t>ゼンネン</t>
    </rPh>
    <rPh sb="685" eb="687">
      <t>センエン</t>
    </rPh>
    <rPh sb="687" eb="689">
      <t>ゲンショウ</t>
    </rPh>
    <rPh sb="693" eb="695">
      <t>ヨウイン</t>
    </rPh>
    <phoneticPr fontId="4"/>
  </si>
  <si>
    <r>
      <t xml:space="preserve">
【設備利用率】
 </t>
    </r>
    <r>
      <rPr>
        <sz val="16"/>
        <rFont val="ＭＳ ゴシック"/>
        <family val="3"/>
        <charset val="128"/>
      </rPr>
      <t>R2年度実績：</t>
    </r>
    <r>
      <rPr>
        <u/>
        <sz val="16"/>
        <rFont val="ＭＳ ゴシック"/>
        <family val="3"/>
        <charset val="128"/>
      </rPr>
      <t>13.6%</t>
    </r>
    <r>
      <rPr>
        <sz val="16"/>
        <rFont val="ＭＳ ゴシック"/>
        <family val="3"/>
        <charset val="128"/>
      </rPr>
      <t>(年間発電量 1,242,003kWh、最大出力 1,044kW)
 R1年度実績：</t>
    </r>
    <r>
      <rPr>
        <u/>
        <sz val="16"/>
        <rFont val="ＭＳ ゴシック"/>
        <family val="3"/>
        <charset val="128"/>
      </rPr>
      <t>14.0%</t>
    </r>
    <r>
      <rPr>
        <sz val="16"/>
        <rFont val="ＭＳ ゴシック"/>
        <family val="3"/>
        <charset val="128"/>
      </rPr>
      <t>(年間発電量 1,285,067kWh、最大出力 1,044kW)
 当指標数値は、水力のように24時間・365日発電可能な発電方法は高い数値が出て、太陽光のように日中の太陽が出ている時間のみの発電の場合は数値が低くなります。
 よって、当該事業における同数値が他の電気事業平均よりも低い理由は発電方法の違いによるものであると考えられます。
 また、同数値の変動要因として考えられる大きなものは上段での説明と同様に天候によるものであります。
 他にも機器の整備不良又は破損等で発電量が低下する可能性がありますが、機器の保守管理も包括的リース契約の中でリース会社が受け持っており、万が一の不良・破損時にはリース会社が対応をすることになっています。
【修繕比率】
 R2年度実績：</t>
    </r>
    <r>
      <rPr>
        <u/>
        <sz val="16"/>
        <rFont val="ＭＳ ゴシック"/>
        <family val="3"/>
        <charset val="128"/>
      </rPr>
      <t>0.0%</t>
    </r>
    <r>
      <rPr>
        <sz val="16"/>
        <rFont val="ＭＳ ゴシック"/>
        <family val="3"/>
        <charset val="128"/>
      </rPr>
      <t xml:space="preserve">
 上段で記述した通り、保守管理経費は毎月のリース料金に含まれているために、機器の修繕はリース会社が対応しており、別途市に対する費用は発生しません。
【企業債残高対料金収入比率】
 R2年度実績：</t>
    </r>
    <r>
      <rPr>
        <u/>
        <sz val="16"/>
        <rFont val="ＭＳ ゴシック"/>
        <family val="3"/>
        <charset val="128"/>
      </rPr>
      <t>0.0%</t>
    </r>
    <r>
      <rPr>
        <sz val="16"/>
        <rFont val="ＭＳ ゴシック"/>
        <family val="3"/>
        <charset val="128"/>
      </rPr>
      <t xml:space="preserve">
 当該事業において発生する経費は全て当該事業の収益で賄っており、今のところ企業債等の実績はありません。
【ＦＩＴ収入割合】
 R2年度実績：</t>
    </r>
    <r>
      <rPr>
        <u/>
        <sz val="16"/>
        <rFont val="ＭＳ ゴシック"/>
        <family val="3"/>
        <charset val="128"/>
      </rPr>
      <t>100%</t>
    </r>
    <r>
      <rPr>
        <sz val="16"/>
        <rFont val="ＭＳ ゴシック"/>
        <family val="3"/>
        <charset val="128"/>
      </rPr>
      <t xml:space="preserve">
 当該事業はＦＩＴによる20年間の売電を想定して開始した事業であり、発電設備のリース期間もＦＩＴの売電期間に合わせて20年間です。
 ＦＩＴの売電期間終了後には事業廃止を想定しており、20年間基金に積立てた剰余金を用いて機器を撤去する計画です。(当該事業は芝生広場として整備した公園の雨除け・日除け設備の設置をＦＩＴによる売電収入で賄うことを目的としており、計画通りに20年間発電できれば当初の事業目的は達成されるものです)</t>
    </r>
    <rPh sb="2" eb="4">
      <t>セツビ</t>
    </rPh>
    <rPh sb="4" eb="7">
      <t>リヨウリツ</t>
    </rPh>
    <rPh sb="12" eb="14">
      <t>ネンド</t>
    </rPh>
    <rPh sb="14" eb="16">
      <t>ジッセキ</t>
    </rPh>
    <rPh sb="23" eb="25">
      <t>ネンカン</t>
    </rPh>
    <rPh sb="25" eb="27">
      <t>ハツデン</t>
    </rPh>
    <rPh sb="27" eb="28">
      <t>リョウ</t>
    </rPh>
    <rPh sb="106" eb="107">
      <t>トウ</t>
    </rPh>
    <rPh sb="107" eb="109">
      <t>シヒョウ</t>
    </rPh>
    <rPh sb="109" eb="111">
      <t>スウチ</t>
    </rPh>
    <rPh sb="113" eb="115">
      <t>スイリョク</t>
    </rPh>
    <rPh sb="121" eb="123">
      <t>ジカン</t>
    </rPh>
    <rPh sb="127" eb="128">
      <t>ニチ</t>
    </rPh>
    <rPh sb="128" eb="130">
      <t>ハツデン</t>
    </rPh>
    <rPh sb="130" eb="132">
      <t>カノウ</t>
    </rPh>
    <rPh sb="133" eb="135">
      <t>ハツデン</t>
    </rPh>
    <rPh sb="135" eb="137">
      <t>ホウホウ</t>
    </rPh>
    <rPh sb="138" eb="139">
      <t>タカ</t>
    </rPh>
    <rPh sb="140" eb="142">
      <t>スウチ</t>
    </rPh>
    <rPh sb="143" eb="144">
      <t>デ</t>
    </rPh>
    <rPh sb="146" eb="149">
      <t>タイヨウコウ</t>
    </rPh>
    <rPh sb="153" eb="155">
      <t>ニッチュウ</t>
    </rPh>
    <rPh sb="156" eb="158">
      <t>タイヨウ</t>
    </rPh>
    <rPh sb="159" eb="160">
      <t>デ</t>
    </rPh>
    <rPh sb="163" eb="165">
      <t>ジカン</t>
    </rPh>
    <rPh sb="168" eb="170">
      <t>ハツデン</t>
    </rPh>
    <rPh sb="171" eb="173">
      <t>バアイ</t>
    </rPh>
    <rPh sb="174" eb="176">
      <t>スウチ</t>
    </rPh>
    <rPh sb="177" eb="178">
      <t>ヒク</t>
    </rPh>
    <rPh sb="190" eb="192">
      <t>トウガイ</t>
    </rPh>
    <rPh sb="192" eb="194">
      <t>ジギョウ</t>
    </rPh>
    <rPh sb="198" eb="199">
      <t>ドウ</t>
    </rPh>
    <rPh sb="199" eb="201">
      <t>スウチ</t>
    </rPh>
    <rPh sb="202" eb="203">
      <t>ホカ</t>
    </rPh>
    <rPh sb="204" eb="206">
      <t>デンキ</t>
    </rPh>
    <rPh sb="206" eb="208">
      <t>ジギョウ</t>
    </rPh>
    <rPh sb="208" eb="210">
      <t>ヘイキン</t>
    </rPh>
    <rPh sb="213" eb="214">
      <t>ヒク</t>
    </rPh>
    <rPh sb="215" eb="217">
      <t>リユウ</t>
    </rPh>
    <rPh sb="218" eb="220">
      <t>ハツデン</t>
    </rPh>
    <rPh sb="220" eb="222">
      <t>ホウホウ</t>
    </rPh>
    <rPh sb="223" eb="224">
      <t>チガ</t>
    </rPh>
    <rPh sb="234" eb="235">
      <t>カンガ</t>
    </rPh>
    <rPh sb="246" eb="247">
      <t>ドウ</t>
    </rPh>
    <rPh sb="247" eb="249">
      <t>スウチ</t>
    </rPh>
    <rPh sb="250" eb="252">
      <t>ヘンドウ</t>
    </rPh>
    <rPh sb="252" eb="254">
      <t>ヨウイン</t>
    </rPh>
    <rPh sb="257" eb="258">
      <t>カンガ</t>
    </rPh>
    <rPh sb="262" eb="263">
      <t>オオ</t>
    </rPh>
    <rPh sb="268" eb="270">
      <t>ジョウダン</t>
    </rPh>
    <rPh sb="272" eb="274">
      <t>セツメイ</t>
    </rPh>
    <rPh sb="275" eb="277">
      <t>ドウヨウ</t>
    </rPh>
    <rPh sb="278" eb="280">
      <t>テンコウ</t>
    </rPh>
    <rPh sb="293" eb="294">
      <t>ホカ</t>
    </rPh>
    <rPh sb="296" eb="298">
      <t>キキ</t>
    </rPh>
    <rPh sb="299" eb="301">
      <t>セイビ</t>
    </rPh>
    <rPh sb="301" eb="303">
      <t>フリョウ</t>
    </rPh>
    <rPh sb="303" eb="304">
      <t>マタ</t>
    </rPh>
    <rPh sb="305" eb="307">
      <t>ハソン</t>
    </rPh>
    <rPh sb="307" eb="308">
      <t>トウ</t>
    </rPh>
    <rPh sb="309" eb="311">
      <t>ハツデン</t>
    </rPh>
    <rPh sb="311" eb="312">
      <t>リョウ</t>
    </rPh>
    <rPh sb="313" eb="315">
      <t>テイカ</t>
    </rPh>
    <rPh sb="317" eb="320">
      <t>カノウセイ</t>
    </rPh>
    <rPh sb="327" eb="329">
      <t>キキ</t>
    </rPh>
    <rPh sb="330" eb="332">
      <t>ホシュ</t>
    </rPh>
    <rPh sb="332" eb="334">
      <t>カンリ</t>
    </rPh>
    <rPh sb="335" eb="338">
      <t>ホウカツテキ</t>
    </rPh>
    <rPh sb="341" eb="343">
      <t>ケイヤク</t>
    </rPh>
    <rPh sb="344" eb="345">
      <t>ナカ</t>
    </rPh>
    <rPh sb="349" eb="351">
      <t>カイシャ</t>
    </rPh>
    <rPh sb="352" eb="353">
      <t>ウ</t>
    </rPh>
    <rPh sb="354" eb="355">
      <t>モ</t>
    </rPh>
    <rPh sb="360" eb="361">
      <t>マン</t>
    </rPh>
    <rPh sb="362" eb="363">
      <t>イチ</t>
    </rPh>
    <rPh sb="364" eb="366">
      <t>フリョウ</t>
    </rPh>
    <rPh sb="367" eb="369">
      <t>ハソン</t>
    </rPh>
    <rPh sb="369" eb="370">
      <t>ジ</t>
    </rPh>
    <rPh sb="375" eb="377">
      <t>カイシャ</t>
    </rPh>
    <rPh sb="378" eb="380">
      <t>タイオウ</t>
    </rPh>
    <rPh sb="397" eb="399">
      <t>シュウゼン</t>
    </rPh>
    <rPh sb="399" eb="401">
      <t>ヒリツ</t>
    </rPh>
    <rPh sb="406" eb="408">
      <t>ネンド</t>
    </rPh>
    <rPh sb="408" eb="410">
      <t>ジッセキ</t>
    </rPh>
    <rPh sb="418" eb="420">
      <t>ジョウダン</t>
    </rPh>
    <rPh sb="421" eb="423">
      <t>キジュツ</t>
    </rPh>
    <rPh sb="425" eb="426">
      <t>トオ</t>
    </rPh>
    <rPh sb="428" eb="430">
      <t>ホシュ</t>
    </rPh>
    <rPh sb="430" eb="432">
      <t>カンリ</t>
    </rPh>
    <rPh sb="432" eb="434">
      <t>ケイヒ</t>
    </rPh>
    <rPh sb="435" eb="437">
      <t>マイツキ</t>
    </rPh>
    <rPh sb="441" eb="443">
      <t>リョウキン</t>
    </rPh>
    <rPh sb="444" eb="445">
      <t>フク</t>
    </rPh>
    <rPh sb="454" eb="456">
      <t>キキ</t>
    </rPh>
    <rPh sb="457" eb="459">
      <t>シュウゼン</t>
    </rPh>
    <rPh sb="463" eb="465">
      <t>カイシャ</t>
    </rPh>
    <rPh sb="466" eb="468">
      <t>タイオウ</t>
    </rPh>
    <rPh sb="473" eb="475">
      <t>ベット</t>
    </rPh>
    <rPh sb="475" eb="476">
      <t>シ</t>
    </rPh>
    <rPh sb="477" eb="478">
      <t>タイ</t>
    </rPh>
    <rPh sb="480" eb="482">
      <t>ヒヨウ</t>
    </rPh>
    <rPh sb="483" eb="485">
      <t>ハッセイ</t>
    </rPh>
    <rPh sb="494" eb="496">
      <t>キギョウ</t>
    </rPh>
    <rPh sb="496" eb="497">
      <t>サイ</t>
    </rPh>
    <rPh sb="497" eb="499">
      <t>ザンダカ</t>
    </rPh>
    <rPh sb="499" eb="500">
      <t>タイ</t>
    </rPh>
    <rPh sb="500" eb="502">
      <t>リョウキン</t>
    </rPh>
    <rPh sb="502" eb="504">
      <t>シュウニュウ</t>
    </rPh>
    <rPh sb="504" eb="506">
      <t>ヒリツ</t>
    </rPh>
    <rPh sb="511" eb="513">
      <t>ネンド</t>
    </rPh>
    <rPh sb="513" eb="515">
      <t>ジッセキ</t>
    </rPh>
    <rPh sb="523" eb="525">
      <t>トウガイ</t>
    </rPh>
    <rPh sb="525" eb="527">
      <t>ジギョウ</t>
    </rPh>
    <rPh sb="531" eb="533">
      <t>ハッセイ</t>
    </rPh>
    <rPh sb="535" eb="537">
      <t>ケイヒ</t>
    </rPh>
    <rPh sb="538" eb="539">
      <t>スベ</t>
    </rPh>
    <rPh sb="540" eb="542">
      <t>トウガイ</t>
    </rPh>
    <rPh sb="542" eb="544">
      <t>ジギョウ</t>
    </rPh>
    <rPh sb="545" eb="547">
      <t>シュウエキ</t>
    </rPh>
    <rPh sb="548" eb="549">
      <t>マカナ</t>
    </rPh>
    <rPh sb="554" eb="555">
      <t>イマ</t>
    </rPh>
    <rPh sb="562" eb="563">
      <t>トウ</t>
    </rPh>
    <rPh sb="564" eb="566">
      <t>ジッセキ</t>
    </rPh>
    <rPh sb="580" eb="582">
      <t>シュウニュウ</t>
    </rPh>
    <rPh sb="582" eb="584">
      <t>ワリアイ</t>
    </rPh>
    <rPh sb="589" eb="591">
      <t>ネンド</t>
    </rPh>
    <rPh sb="591" eb="593">
      <t>ジッセキ</t>
    </rPh>
    <rPh sb="600" eb="602">
      <t>トウガイ</t>
    </rPh>
    <rPh sb="602" eb="604">
      <t>ジギョウ</t>
    </rPh>
    <rPh sb="613" eb="615">
      <t>ネンカン</t>
    </rPh>
    <rPh sb="616" eb="618">
      <t>バイデン</t>
    </rPh>
    <rPh sb="619" eb="621">
      <t>ソウテイ</t>
    </rPh>
    <rPh sb="623" eb="625">
      <t>カイシ</t>
    </rPh>
    <rPh sb="627" eb="629">
      <t>ジギョウ</t>
    </rPh>
    <rPh sb="633" eb="635">
      <t>ハツデン</t>
    </rPh>
    <rPh sb="635" eb="637">
      <t>セツビ</t>
    </rPh>
    <rPh sb="641" eb="643">
      <t>キカン</t>
    </rPh>
    <rPh sb="648" eb="650">
      <t>バイデン</t>
    </rPh>
    <rPh sb="650" eb="652">
      <t>キカン</t>
    </rPh>
    <rPh sb="653" eb="654">
      <t>ア</t>
    </rPh>
    <rPh sb="659" eb="661">
      <t>ネンカン</t>
    </rPh>
    <rPh sb="670" eb="672">
      <t>バイデン</t>
    </rPh>
    <rPh sb="672" eb="674">
      <t>キカン</t>
    </rPh>
    <rPh sb="674" eb="677">
      <t>シュウリョウゴ</t>
    </rPh>
    <rPh sb="679" eb="681">
      <t>ジギョウ</t>
    </rPh>
    <rPh sb="681" eb="683">
      <t>ハイシ</t>
    </rPh>
    <rPh sb="684" eb="686">
      <t>ソウテイ</t>
    </rPh>
    <rPh sb="693" eb="695">
      <t>ネンカン</t>
    </rPh>
    <rPh sb="695" eb="697">
      <t>キキン</t>
    </rPh>
    <rPh sb="698" eb="700">
      <t>ツミタ</t>
    </rPh>
    <rPh sb="702" eb="705">
      <t>ジョウヨキン</t>
    </rPh>
    <rPh sb="706" eb="707">
      <t>モチ</t>
    </rPh>
    <rPh sb="709" eb="711">
      <t>キキ</t>
    </rPh>
    <rPh sb="712" eb="714">
      <t>テッキョ</t>
    </rPh>
    <rPh sb="716" eb="718">
      <t>ケイカク</t>
    </rPh>
    <rPh sb="722" eb="724">
      <t>トウガイ</t>
    </rPh>
    <rPh sb="724" eb="726">
      <t>ジギョウ</t>
    </rPh>
    <rPh sb="727" eb="729">
      <t>シバフ</t>
    </rPh>
    <rPh sb="729" eb="731">
      <t>ヒロバ</t>
    </rPh>
    <rPh sb="734" eb="736">
      <t>セイビ</t>
    </rPh>
    <rPh sb="738" eb="740">
      <t>コウエン</t>
    </rPh>
    <rPh sb="741" eb="742">
      <t>アメ</t>
    </rPh>
    <rPh sb="742" eb="743">
      <t>ヨ</t>
    </rPh>
    <rPh sb="745" eb="747">
      <t>ヒヨ</t>
    </rPh>
    <rPh sb="748" eb="750">
      <t>セツビ</t>
    </rPh>
    <rPh sb="751" eb="753">
      <t>セッチ</t>
    </rPh>
    <rPh sb="760" eb="762">
      <t>バイデン</t>
    </rPh>
    <rPh sb="762" eb="764">
      <t>シュウニュウ</t>
    </rPh>
    <rPh sb="765" eb="766">
      <t>マカナ</t>
    </rPh>
    <rPh sb="770" eb="772">
      <t>モクテキ</t>
    </rPh>
    <rPh sb="778" eb="780">
      <t>ケイカク</t>
    </rPh>
    <rPh sb="780" eb="781">
      <t>ドオ</t>
    </rPh>
    <rPh sb="785" eb="787">
      <t>ネンカン</t>
    </rPh>
    <rPh sb="787" eb="789">
      <t>ハツデン</t>
    </rPh>
    <rPh sb="793" eb="795">
      <t>トウショ</t>
    </rPh>
    <rPh sb="796" eb="798">
      <t>ジギョウ</t>
    </rPh>
    <rPh sb="798" eb="800">
      <t>モクテキ</t>
    </rPh>
    <rPh sb="801" eb="803">
      <t>タッセイ</t>
    </rPh>
    <phoneticPr fontId="4"/>
  </si>
  <si>
    <r>
      <t xml:space="preserve">
</t>
    </r>
    <r>
      <rPr>
        <sz val="16"/>
        <rFont val="ＭＳ ゴシック"/>
        <family val="3"/>
        <charset val="128"/>
      </rPr>
      <t xml:space="preserve"> 当該事業における収益変動要因として一番影響の大きいものは天候です。R2年度については天候不順による日射量の減少により発電量が減少したため、売電収入が減少したものと思われます。
 他にも機器整備不良又は破損により発電量が低下するリスクがありますが、リース会社等の民間事業者と連携し、発電能力の維持に努めます。
 このように、事業開始時から包括的リース契約により発電施設のリース契約と併せて施設管理・保守等を民間委託している状況ですが、その他の事業改善点等の有無については随時洗い出しを行っており、経営戦略に必要に応じて盛り込んでいきたいと考えています。また、事業終了後の施設の取り扱いについても同様に検討を進める予定です。</t>
    </r>
    <rPh sb="2" eb="4">
      <t>トウガイ</t>
    </rPh>
    <rPh sb="4" eb="6">
      <t>ジギョウ</t>
    </rPh>
    <rPh sb="10" eb="12">
      <t>シュウエキ</t>
    </rPh>
    <rPh sb="12" eb="14">
      <t>ヘンドウ</t>
    </rPh>
    <rPh sb="19" eb="21">
      <t>イチバン</t>
    </rPh>
    <rPh sb="21" eb="23">
      <t>エイキョウ</t>
    </rPh>
    <rPh sb="24" eb="25">
      <t>オオ</t>
    </rPh>
    <rPh sb="30" eb="32">
      <t>テンコウ</t>
    </rPh>
    <rPh sb="37" eb="39">
      <t>ネンド</t>
    </rPh>
    <rPh sb="91" eb="92">
      <t>ホカ</t>
    </rPh>
    <rPh sb="94" eb="96">
      <t>キキ</t>
    </rPh>
    <rPh sb="96" eb="98">
      <t>セイビ</t>
    </rPh>
    <rPh sb="98" eb="100">
      <t>フリョウ</t>
    </rPh>
    <rPh sb="100" eb="101">
      <t>マタ</t>
    </rPh>
    <rPh sb="102" eb="104">
      <t>ハソン</t>
    </rPh>
    <rPh sb="107" eb="109">
      <t>ハツデン</t>
    </rPh>
    <rPh sb="109" eb="110">
      <t>リョウ</t>
    </rPh>
    <rPh sb="111" eb="113">
      <t>テイカ</t>
    </rPh>
    <rPh sb="128" eb="130">
      <t>ガイシャ</t>
    </rPh>
    <rPh sb="130" eb="131">
      <t>トウ</t>
    </rPh>
    <rPh sb="132" eb="134">
      <t>ミンカン</t>
    </rPh>
    <rPh sb="134" eb="137">
      <t>ジギョウシャ</t>
    </rPh>
    <rPh sb="138" eb="140">
      <t>レンケイ</t>
    </rPh>
    <rPh sb="142" eb="144">
      <t>ハツデン</t>
    </rPh>
    <rPh sb="144" eb="146">
      <t>ノウリョク</t>
    </rPh>
    <rPh sb="147" eb="149">
      <t>イジ</t>
    </rPh>
    <rPh sb="150" eb="151">
      <t>ツト</t>
    </rPh>
    <rPh sb="163" eb="165">
      <t>ジギョウ</t>
    </rPh>
    <rPh sb="165" eb="167">
      <t>カイシ</t>
    </rPh>
    <rPh sb="167" eb="168">
      <t>ジ</t>
    </rPh>
    <rPh sb="170" eb="173">
      <t>ホウカツテキ</t>
    </rPh>
    <rPh sb="176" eb="178">
      <t>ケイヤク</t>
    </rPh>
    <rPh sb="181" eb="183">
      <t>ハツデン</t>
    </rPh>
    <rPh sb="183" eb="185">
      <t>シセツ</t>
    </rPh>
    <rPh sb="189" eb="191">
      <t>ケイヤク</t>
    </rPh>
    <rPh sb="192" eb="193">
      <t>アワ</t>
    </rPh>
    <rPh sb="195" eb="197">
      <t>シセツ</t>
    </rPh>
    <rPh sb="197" eb="199">
      <t>カンリ</t>
    </rPh>
    <rPh sb="200" eb="203">
      <t>ホシュトウ</t>
    </rPh>
    <rPh sb="204" eb="206">
      <t>ミンカン</t>
    </rPh>
    <rPh sb="206" eb="208">
      <t>イタク</t>
    </rPh>
    <rPh sb="212" eb="214">
      <t>ジョウキョウ</t>
    </rPh>
    <rPh sb="220" eb="221">
      <t>ホカ</t>
    </rPh>
    <rPh sb="222" eb="224">
      <t>ジギョウ</t>
    </rPh>
    <rPh sb="224" eb="227">
      <t>カイゼンテン</t>
    </rPh>
    <rPh sb="227" eb="228">
      <t>トウ</t>
    </rPh>
    <rPh sb="229" eb="231">
      <t>ウム</t>
    </rPh>
    <rPh sb="236" eb="238">
      <t>ズイジ</t>
    </rPh>
    <rPh sb="238" eb="239">
      <t>アラ</t>
    </rPh>
    <rPh sb="240" eb="241">
      <t>ダ</t>
    </rPh>
    <rPh sb="243" eb="244">
      <t>オコナ</t>
    </rPh>
    <rPh sb="249" eb="251">
      <t>ケイエイ</t>
    </rPh>
    <rPh sb="251" eb="253">
      <t>センリャク</t>
    </rPh>
    <rPh sb="254" eb="256">
      <t>ヒツヨウ</t>
    </rPh>
    <rPh sb="257" eb="258">
      <t>オウ</t>
    </rPh>
    <rPh sb="260" eb="261">
      <t>モ</t>
    </rPh>
    <rPh sb="262" eb="263">
      <t>コ</t>
    </rPh>
    <rPh sb="270" eb="271">
      <t>カンガ</t>
    </rPh>
    <rPh sb="280" eb="282">
      <t>ジギョウ</t>
    </rPh>
    <rPh sb="282" eb="285">
      <t>シュウリョウゴ</t>
    </rPh>
    <rPh sb="286" eb="288">
      <t>シセツ</t>
    </rPh>
    <rPh sb="289" eb="290">
      <t>ト</t>
    </rPh>
    <rPh sb="291" eb="292">
      <t>アツカ</t>
    </rPh>
    <rPh sb="298" eb="300">
      <t>ドウヨウ</t>
    </rPh>
    <rPh sb="301" eb="303">
      <t>ケントウ</t>
    </rPh>
    <rPh sb="304" eb="305">
      <t>スス</t>
    </rPh>
    <rPh sb="307" eb="30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</si>
</sst>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
      <u/>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107.8</c:v>
                </c:pt>
                <c:pt idx="1">
                  <c:v>109.3</c:v>
                </c:pt>
                <c:pt idx="2">
                  <c:v>112.1</c:v>
                </c:pt>
                <c:pt idx="3">
                  <c:v>108.9</c:v>
                </c:pt>
                <c:pt idx="4">
                  <c:v>106</c:v>
                </c:pt>
              </c:numCache>
            </c:numRef>
          </c:val>
          <c:extLst>
            <c:ext xmlns:c16="http://schemas.microsoft.com/office/drawing/2014/chart" uri="{C3380CC4-5D6E-409C-BE32-E72D297353CC}">
              <c16:uniqueId val="{00000000-1C3E-4171-8F27-490A2308C6AB}"/>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1C3E-4171-8F27-490A2308C6A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C3E-4171-8F27-490A2308C6AB}"/>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112.3</c:v>
                </c:pt>
                <c:pt idx="1">
                  <c:v>112.4</c:v>
                </c:pt>
                <c:pt idx="2">
                  <c:v>115.4</c:v>
                </c:pt>
                <c:pt idx="3">
                  <c:v>112.3</c:v>
                </c:pt>
                <c:pt idx="4">
                  <c:v>109.6</c:v>
                </c:pt>
              </c:numCache>
            </c:numRef>
          </c:val>
          <c:extLst>
            <c:ext xmlns:c16="http://schemas.microsoft.com/office/drawing/2014/chart" uri="{C3380CC4-5D6E-409C-BE32-E72D297353CC}">
              <c16:uniqueId val="{00000000-C34F-4EA4-B9F4-CF7BD129ED32}"/>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C34F-4EA4-B9F4-CF7BD129ED3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34F-4EA4-B9F4-CF7BD129ED32}"/>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6F-4895-A3E2-E26D1B9AC611}"/>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6F-4895-A3E2-E26D1B9AC61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D6F-4895-A3E2-E26D1B9AC611}"/>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40090.800000000003</c:v>
                </c:pt>
                <c:pt idx="1">
                  <c:v>39526.300000000003</c:v>
                </c:pt>
                <c:pt idx="2">
                  <c:v>38527.9</c:v>
                </c:pt>
                <c:pt idx="3">
                  <c:v>39941.599999999999</c:v>
                </c:pt>
                <c:pt idx="4">
                  <c:v>41509.699999999997</c:v>
                </c:pt>
              </c:numCache>
            </c:numRef>
          </c:val>
          <c:extLst>
            <c:ext xmlns:c16="http://schemas.microsoft.com/office/drawing/2014/chart" uri="{C3380CC4-5D6E-409C-BE32-E72D297353CC}">
              <c16:uniqueId val="{00000000-BD4E-464B-94B9-92277739444A}"/>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BD4E-464B-94B9-92277739444A}"/>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4027</c:v>
                </c:pt>
                <c:pt idx="1">
                  <c:v>4755</c:v>
                </c:pt>
                <c:pt idx="2">
                  <c:v>6206</c:v>
                </c:pt>
                <c:pt idx="3">
                  <c:v>4553</c:v>
                </c:pt>
                <c:pt idx="4">
                  <c:v>3091</c:v>
                </c:pt>
              </c:numCache>
            </c:numRef>
          </c:val>
          <c:extLst>
            <c:ext xmlns:c16="http://schemas.microsoft.com/office/drawing/2014/chart" uri="{C3380CC4-5D6E-409C-BE32-E72D297353CC}">
              <c16:uniqueId val="{00000000-D6EB-4D5A-AAD5-972E34FE42B2}"/>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D6EB-4D5A-AAD5-972E34FE42B2}"/>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14.1</c:v>
                </c:pt>
                <c:pt idx="1">
                  <c:v>14.1</c:v>
                </c:pt>
                <c:pt idx="2">
                  <c:v>14.5</c:v>
                </c:pt>
                <c:pt idx="3">
                  <c:v>14</c:v>
                </c:pt>
                <c:pt idx="4">
                  <c:v>13.6</c:v>
                </c:pt>
              </c:numCache>
            </c:numRef>
          </c:val>
          <c:extLst>
            <c:ext xmlns:c16="http://schemas.microsoft.com/office/drawing/2014/chart" uri="{C3380CC4-5D6E-409C-BE32-E72D297353CC}">
              <c16:uniqueId val="{00000000-E9DA-4BF1-B9F8-783DC1065BAF}"/>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E9DA-4BF1-B9F8-783DC1065BAF}"/>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A50-4F81-BC9A-D41BBDEA0CC9}"/>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5A50-4F81-BC9A-D41BBDEA0CC9}"/>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F8E-4AAC-886A-24C3A602BA72}"/>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BF8E-4AAC-886A-24C3A602BA72}"/>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44-4D10-9DC9-86279FA6A760}"/>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44-4D10-9DC9-86279FA6A760}"/>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F98-4847-BD7E-3BF64FE83FD2}"/>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2F98-4847-BD7E-3BF64FE83FD2}"/>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CC-46C7-B55E-2209E1F9F42A}"/>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CC-46C7-B55E-2209E1F9F42A}"/>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71-4C69-99AB-E5D1DF40D163}"/>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71-4C69-99AB-E5D1DF40D163}"/>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9B-4E12-AA9E-64D48D3C1511}"/>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9B-4E12-AA9E-64D48D3C1511}"/>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9E-4F45-BBE5-F24D7373867F}"/>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9E-4F45-BBE5-F24D7373867F}"/>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35-4F6F-AA0B-B1405B15DDE2}"/>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35-4F6F-AA0B-B1405B15DDE2}"/>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3E-45A8-A6FA-3D4B1C158EE0}"/>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3E-45A8-A6FA-3D4B1C158EE0}"/>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E8-46B9-8D83-E43D39D9034F}"/>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E8-46B9-8D83-E43D39D9034F}"/>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A0-4979-BD8E-4323A94451C5}"/>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A0-4979-BD8E-4323A94451C5}"/>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94-436F-898C-811363D1A308}"/>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94-436F-898C-811363D1A308}"/>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1B-4823-9928-106298D6A600}"/>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1B-4823-9928-106298D6A600}"/>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A6-4109-84E9-D81702099196}"/>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A6-4109-84E9-D81702099196}"/>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36-4678-8FF2-BDEDBEDDB19E}"/>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36-4678-8FF2-BDEDBEDDB19E}"/>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8D-43E0-93BC-F4AFE49AAC97}"/>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8D-43E0-93BC-F4AFE49AAC97}"/>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04-43AB-9148-0EEDB106E360}"/>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04-43AB-9148-0EEDB106E360}"/>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F-4DFA-B77D-9FB5263DF881}"/>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F-4DFA-B77D-9FB5263DF881}"/>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14.1</c:v>
                </c:pt>
                <c:pt idx="1">
                  <c:v>14.1</c:v>
                </c:pt>
                <c:pt idx="2">
                  <c:v>14.5</c:v>
                </c:pt>
                <c:pt idx="3">
                  <c:v>14</c:v>
                </c:pt>
                <c:pt idx="4">
                  <c:v>13.6</c:v>
                </c:pt>
              </c:numCache>
            </c:numRef>
          </c:val>
          <c:extLst>
            <c:ext xmlns:c16="http://schemas.microsoft.com/office/drawing/2014/chart" uri="{C3380CC4-5D6E-409C-BE32-E72D297353CC}">
              <c16:uniqueId val="{00000000-583B-4C07-A74F-B9D18F5B94BF}"/>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583B-4C07-A74F-B9D18F5B94BF}"/>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F74-4AC3-A8A5-DBC1153ACBB6}"/>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8F74-4AC3-A8A5-DBC1153ACBB6}"/>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79E-423F-B662-17B294D4C6B4}"/>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D79E-423F-B662-17B294D4C6B4}"/>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C1-4438-8C7D-325197F40AD3}"/>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C1-4438-8C7D-325197F40AD3}"/>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D58-459A-89AD-50890B0AB28F}"/>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ED58-459A-89AD-50890B0AB28F}"/>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01298" y="12140045"/>
          <a:ext cx="5182453"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01298" y="15188046"/>
          <a:ext cx="5182453"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01298" y="18249034"/>
          <a:ext cx="5182453"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01298" y="21292705"/>
          <a:ext cx="5182453"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01298" y="24303183"/>
          <a:ext cx="5182453"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77108" y="12140045"/>
          <a:ext cx="5191977"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77108" y="15188046"/>
          <a:ext cx="5191977"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77108" y="18249034"/>
          <a:ext cx="5191977"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77108" y="21292705"/>
          <a:ext cx="5191977"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77108" y="24303183"/>
          <a:ext cx="5191977"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31269"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31269"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31269"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31269"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31269"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4295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4295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4295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4295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4295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68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68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68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68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68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68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68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68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68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69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69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69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69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69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695"/>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696"/>
                </a:ext>
              </a:extLst>
            </xdr:cNvPicPr>
          </xdr:nvPicPr>
          <xdr:blipFill>
            <a:blip xmlns:r="http://schemas.openxmlformats.org/officeDocument/2006/relationships" r:embed="rId45"/>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697"/>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698"/>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699"/>
                </a:ext>
              </a:extLst>
            </xdr:cNvPicPr>
          </xdr:nvPicPr>
          <xdr:blipFill>
            <a:blip xmlns:r="http://schemas.openxmlformats.org/officeDocument/2006/relationships" r:embed="rId45"/>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700"/>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701"/>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702"/>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703"/>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704"/>
                </a:ext>
              </a:extLst>
            </xdr:cNvPicPr>
          </xdr:nvPicPr>
          <xdr:blipFill>
            <a:blip xmlns:r="http://schemas.openxmlformats.org/officeDocument/2006/relationships" r:embed="rId4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705"/>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706"/>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707"/>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708"/>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709"/>
                </a:ext>
              </a:extLst>
            </xdr:cNvPicPr>
          </xdr:nvPicPr>
          <xdr:blipFill>
            <a:blip xmlns:r="http://schemas.openxmlformats.org/officeDocument/2006/relationships" r:embed="rId4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710"/>
                </a:ext>
              </a:extLst>
            </xdr:cNvPicPr>
          </xdr:nvPicPr>
          <xdr:blipFill>
            <a:blip xmlns:r="http://schemas.openxmlformats.org/officeDocument/2006/relationships" r:embed="rId5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711"/>
                </a:ext>
              </a:extLst>
            </xdr:cNvPicPr>
          </xdr:nvPicPr>
          <xdr:blipFill>
            <a:blip xmlns:r="http://schemas.openxmlformats.org/officeDocument/2006/relationships" r:embed="rId5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712"/>
                </a:ext>
              </a:extLst>
            </xdr:cNvPicPr>
          </xdr:nvPicPr>
          <xdr:blipFill>
            <a:blip xmlns:r="http://schemas.openxmlformats.org/officeDocument/2006/relationships" r:embed="rId5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713"/>
                </a:ext>
              </a:extLst>
            </xdr:cNvPicPr>
          </xdr:nvPicPr>
          <xdr:blipFill>
            <a:blip xmlns:r="http://schemas.openxmlformats.org/officeDocument/2006/relationships" r:embed="rId5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714"/>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715"/>
                </a:ext>
              </a:extLst>
            </xdr:cNvPicPr>
          </xdr:nvPicPr>
          <xdr:blipFill>
            <a:blip xmlns:r="http://schemas.openxmlformats.org/officeDocument/2006/relationships" r:embed="rId5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716"/>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717"/>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718"/>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719"/>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720"/>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721"/>
                </a:ext>
              </a:extLst>
            </xdr:cNvPicPr>
          </xdr:nvPicPr>
          <xdr:blipFill>
            <a:blip xmlns:r="http://schemas.openxmlformats.org/officeDocument/2006/relationships" r:embed="rId5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722"/>
                </a:ext>
              </a:extLst>
            </xdr:cNvPicPr>
          </xdr:nvPicPr>
          <xdr:blipFill>
            <a:blip xmlns:r="http://schemas.openxmlformats.org/officeDocument/2006/relationships" r:embed="rId5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723"/>
                </a:ext>
              </a:extLst>
            </xdr:cNvPicPr>
          </xdr:nvPicPr>
          <xdr:blipFill>
            <a:blip xmlns:r="http://schemas.openxmlformats.org/officeDocument/2006/relationships" r:embed="rId5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724"/>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725"/>
                </a:ext>
              </a:extLst>
            </xdr:cNvPicPr>
          </xdr:nvPicPr>
          <xdr:blipFill>
            <a:blip xmlns:r="http://schemas.openxmlformats.org/officeDocument/2006/relationships" r:embed="rId5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726"/>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727"/>
                </a:ext>
              </a:extLst>
            </xdr:cNvPicPr>
          </xdr:nvPicPr>
          <xdr:blipFill>
            <a:blip xmlns:r="http://schemas.openxmlformats.org/officeDocument/2006/relationships" r:embed="rId5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728"/>
                </a:ext>
              </a:extLst>
            </xdr:cNvPicPr>
          </xdr:nvPicPr>
          <xdr:blipFill>
            <a:blip xmlns:r="http://schemas.openxmlformats.org/officeDocument/2006/relationships" r:embed="rId5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60" zoomScaleNormal="60"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栃木県　足利市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261</v>
      </c>
      <c r="T3" s="132"/>
      <c r="U3" s="132"/>
      <c r="V3" s="132"/>
      <c r="W3" s="132"/>
      <c r="X3" s="132"/>
      <c r="Y3" s="132"/>
      <c r="Z3" s="132"/>
      <c r="AA3" s="132"/>
      <c r="AB3" s="132"/>
      <c r="AC3" s="132"/>
      <c r="AD3" s="132"/>
      <c r="AE3" s="132"/>
      <c r="AF3" s="132"/>
      <c r="AG3" s="132"/>
      <c r="AH3" s="133"/>
      <c r="AI3" s="1"/>
      <c r="AJ3" s="1"/>
      <c r="AK3" s="118" t="s">
        <v>262</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130</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132</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1289</v>
      </c>
      <c r="G15" s="171"/>
      <c r="H15" s="171">
        <f>データ!AM6</f>
        <v>1292</v>
      </c>
      <c r="I15" s="171"/>
      <c r="J15" s="171">
        <f>データ!AN6</f>
        <v>1326</v>
      </c>
      <c r="K15" s="171"/>
      <c r="L15" s="171">
        <f>データ!AO6</f>
        <v>1285</v>
      </c>
      <c r="M15" s="171"/>
      <c r="N15" s="172">
        <f>データ!AP6</f>
        <v>1242</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1289</v>
      </c>
      <c r="G16" s="177"/>
      <c r="H16" s="177">
        <f>データ!AR6</f>
        <v>1292</v>
      </c>
      <c r="I16" s="177"/>
      <c r="J16" s="177">
        <f>データ!AS6</f>
        <v>1326</v>
      </c>
      <c r="K16" s="177"/>
      <c r="L16" s="177">
        <f>データ!AT6</f>
        <v>1285</v>
      </c>
      <c r="M16" s="177"/>
      <c r="N16" s="166">
        <f>データ!AU6</f>
        <v>1242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49678</v>
      </c>
      <c r="J19" s="180"/>
      <c r="K19" s="180"/>
      <c r="L19" s="180">
        <f>データ!AX6</f>
        <v>49678</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263</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264</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（最大出力合計1,044kW）</v>
      </c>
      <c r="D123" s="5" t="str">
        <f>データ!EX9</f>
        <v>（最大出力合計-kW）</v>
      </c>
      <c r="E123" s="5" t="str">
        <f>データ!GW9</f>
        <v>（最大出力合計-kW）</v>
      </c>
      <c r="F123" s="5" t="str">
        <f>データ!IV9</f>
        <v>（最大出力合計-kW）</v>
      </c>
      <c r="G123" s="5" t="str">
        <f>データ!KU9</f>
        <v>（最大出力合計1,044kW）</v>
      </c>
    </row>
  </sheetData>
  <sheetProtection algorithmName="SHA-512" hashValue="+rCm69WMGm96rpyqHQMIsgXjX4kWVLZU+B1B5q/GUJL1SUDyglP8t/L3aUV2imPJDqVUxJkIAxkGJ4D52D+GPg==" saltValue="4BRpAj85uIaccNEzomg8T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54" x14ac:dyDescent="0.15">
      <c r="A6" s="49" t="s">
        <v>117</v>
      </c>
      <c r="B6" s="67" t="str">
        <f>B7</f>
        <v>2020</v>
      </c>
      <c r="C6" s="67" t="str">
        <f t="shared" ref="C6:AX6" si="6">C7</f>
        <v>092029</v>
      </c>
      <c r="D6" s="67" t="str">
        <f t="shared" si="6"/>
        <v>47</v>
      </c>
      <c r="E6" s="67" t="str">
        <f t="shared" si="6"/>
        <v>04</v>
      </c>
      <c r="F6" s="67" t="str">
        <f t="shared" si="6"/>
        <v>0</v>
      </c>
      <c r="G6" s="67" t="str">
        <f t="shared" si="6"/>
        <v>000</v>
      </c>
      <c r="H6" s="67" t="str">
        <f t="shared" si="6"/>
        <v>栃木県　足利市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令和15年6月30日　足利市太陽光発電施設</v>
      </c>
      <c r="S6" s="71" t="str">
        <f t="shared" si="6"/>
        <v>令和15年6月30日　足利市太陽光発電施設</v>
      </c>
      <c r="T6" s="67" t="str">
        <f t="shared" si="6"/>
        <v>無</v>
      </c>
      <c r="U6" s="71" t="str">
        <f t="shared" si="6"/>
        <v>東京電力エナジーパートナー㈱</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1289</v>
      </c>
      <c r="AM6" s="69">
        <f t="shared" si="6"/>
        <v>1292</v>
      </c>
      <c r="AN6" s="69">
        <f t="shared" si="6"/>
        <v>1326</v>
      </c>
      <c r="AO6" s="69">
        <f t="shared" si="6"/>
        <v>1285</v>
      </c>
      <c r="AP6" s="69">
        <f t="shared" si="6"/>
        <v>1242</v>
      </c>
      <c r="AQ6" s="69">
        <f t="shared" si="6"/>
        <v>1289</v>
      </c>
      <c r="AR6" s="69">
        <f t="shared" si="6"/>
        <v>1292</v>
      </c>
      <c r="AS6" s="69">
        <f t="shared" si="6"/>
        <v>1326</v>
      </c>
      <c r="AT6" s="69">
        <f t="shared" si="6"/>
        <v>1285</v>
      </c>
      <c r="AU6" s="69">
        <f t="shared" si="6"/>
        <v>1242</v>
      </c>
      <c r="AV6" s="69" t="str">
        <f t="shared" si="6"/>
        <v>-</v>
      </c>
      <c r="AW6" s="69">
        <f t="shared" si="6"/>
        <v>49678</v>
      </c>
      <c r="AX6" s="69">
        <f t="shared" si="6"/>
        <v>49678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118</v>
      </c>
      <c r="C7" s="77" t="s">
        <v>119</v>
      </c>
      <c r="D7" s="77" t="s">
        <v>120</v>
      </c>
      <c r="E7" s="77" t="s">
        <v>121</v>
      </c>
      <c r="F7" s="77" t="s">
        <v>122</v>
      </c>
      <c r="G7" s="77" t="s">
        <v>123</v>
      </c>
      <c r="H7" s="77" t="s">
        <v>124</v>
      </c>
      <c r="I7" s="77" t="s">
        <v>125</v>
      </c>
      <c r="J7" s="77" t="s">
        <v>126</v>
      </c>
      <c r="K7" s="77" t="s">
        <v>127</v>
      </c>
      <c r="L7" s="78" t="s">
        <v>128</v>
      </c>
      <c r="M7" s="79" t="s">
        <v>129</v>
      </c>
      <c r="N7" s="79" t="s">
        <v>129</v>
      </c>
      <c r="O7" s="80" t="s">
        <v>129</v>
      </c>
      <c r="P7" s="80">
        <v>1</v>
      </c>
      <c r="Q7" s="80" t="s">
        <v>129</v>
      </c>
      <c r="R7" s="81" t="s">
        <v>130</v>
      </c>
      <c r="S7" s="81" t="s">
        <v>130</v>
      </c>
      <c r="T7" s="82" t="s">
        <v>131</v>
      </c>
      <c r="U7" s="81" t="s">
        <v>132</v>
      </c>
      <c r="V7" s="78" t="s">
        <v>129</v>
      </c>
      <c r="W7" s="80" t="s">
        <v>129</v>
      </c>
      <c r="X7" s="80" t="s">
        <v>129</v>
      </c>
      <c r="Y7" s="80" t="s">
        <v>129</v>
      </c>
      <c r="Z7" s="80" t="s">
        <v>129</v>
      </c>
      <c r="AA7" s="80" t="s">
        <v>129</v>
      </c>
      <c r="AB7" s="80" t="s">
        <v>129</v>
      </c>
      <c r="AC7" s="80" t="s">
        <v>129</v>
      </c>
      <c r="AD7" s="80" t="s">
        <v>129</v>
      </c>
      <c r="AE7" s="80" t="s">
        <v>129</v>
      </c>
      <c r="AF7" s="80" t="s">
        <v>129</v>
      </c>
      <c r="AG7" s="80" t="s">
        <v>129</v>
      </c>
      <c r="AH7" s="80" t="s">
        <v>129</v>
      </c>
      <c r="AI7" s="80" t="s">
        <v>129</v>
      </c>
      <c r="AJ7" s="80" t="s">
        <v>129</v>
      </c>
      <c r="AK7" s="80" t="s">
        <v>129</v>
      </c>
      <c r="AL7" s="80">
        <v>1289</v>
      </c>
      <c r="AM7" s="80">
        <v>1292</v>
      </c>
      <c r="AN7" s="80">
        <v>1326</v>
      </c>
      <c r="AO7" s="80">
        <v>1285</v>
      </c>
      <c r="AP7" s="80">
        <v>1242</v>
      </c>
      <c r="AQ7" s="80">
        <v>1289</v>
      </c>
      <c r="AR7" s="80">
        <v>1292</v>
      </c>
      <c r="AS7" s="80">
        <v>1326</v>
      </c>
      <c r="AT7" s="80">
        <v>1285</v>
      </c>
      <c r="AU7" s="80">
        <v>1242</v>
      </c>
      <c r="AV7" s="80" t="s">
        <v>129</v>
      </c>
      <c r="AW7" s="80">
        <v>49678</v>
      </c>
      <c r="AX7" s="80">
        <v>49678</v>
      </c>
      <c r="AY7" s="83">
        <v>107.8</v>
      </c>
      <c r="AZ7" s="83">
        <v>109.3</v>
      </c>
      <c r="BA7" s="83">
        <v>112.1</v>
      </c>
      <c r="BB7" s="83">
        <v>108.9</v>
      </c>
      <c r="BC7" s="83">
        <v>106</v>
      </c>
      <c r="BD7" s="83">
        <v>88.8</v>
      </c>
      <c r="BE7" s="83">
        <v>121.3</v>
      </c>
      <c r="BF7" s="83">
        <v>123.2</v>
      </c>
      <c r="BG7" s="83">
        <v>134.69999999999999</v>
      </c>
      <c r="BH7" s="83">
        <v>141.80000000000001</v>
      </c>
      <c r="BI7" s="83">
        <v>100</v>
      </c>
      <c r="BJ7" s="83">
        <v>112.3</v>
      </c>
      <c r="BK7" s="83">
        <v>112.4</v>
      </c>
      <c r="BL7" s="83">
        <v>115.4</v>
      </c>
      <c r="BM7" s="83">
        <v>112.3</v>
      </c>
      <c r="BN7" s="83">
        <v>109.6</v>
      </c>
      <c r="BO7" s="83">
        <v>269.8</v>
      </c>
      <c r="BP7" s="83">
        <v>247.9</v>
      </c>
      <c r="BQ7" s="83">
        <v>240.1</v>
      </c>
      <c r="BR7" s="83">
        <v>253.6</v>
      </c>
      <c r="BS7" s="83">
        <v>238</v>
      </c>
      <c r="BT7" s="83">
        <v>100</v>
      </c>
      <c r="BU7" s="83" t="s">
        <v>129</v>
      </c>
      <c r="BV7" s="83" t="s">
        <v>129</v>
      </c>
      <c r="BW7" s="83" t="s">
        <v>129</v>
      </c>
      <c r="BX7" s="83" t="s">
        <v>129</v>
      </c>
      <c r="BY7" s="83" t="s">
        <v>129</v>
      </c>
      <c r="BZ7" s="83" t="s">
        <v>129</v>
      </c>
      <c r="CA7" s="83" t="s">
        <v>129</v>
      </c>
      <c r="CB7" s="83" t="s">
        <v>129</v>
      </c>
      <c r="CC7" s="83" t="s">
        <v>129</v>
      </c>
      <c r="CD7" s="83" t="s">
        <v>129</v>
      </c>
      <c r="CE7" s="83" t="s">
        <v>129</v>
      </c>
      <c r="CF7" s="83">
        <v>40090.800000000003</v>
      </c>
      <c r="CG7" s="83">
        <v>39526.300000000003</v>
      </c>
      <c r="CH7" s="83">
        <v>38527.9</v>
      </c>
      <c r="CI7" s="83">
        <v>39941.599999999999</v>
      </c>
      <c r="CJ7" s="83">
        <v>41509.699999999997</v>
      </c>
      <c r="CK7" s="83">
        <v>22847.9</v>
      </c>
      <c r="CL7" s="83">
        <v>19199</v>
      </c>
      <c r="CM7" s="83">
        <v>19863.5</v>
      </c>
      <c r="CN7" s="83">
        <v>19066.3</v>
      </c>
      <c r="CO7" s="83">
        <v>18998.7</v>
      </c>
      <c r="CP7" s="80">
        <v>4027</v>
      </c>
      <c r="CQ7" s="80">
        <v>4755</v>
      </c>
      <c r="CR7" s="80">
        <v>6206</v>
      </c>
      <c r="CS7" s="80">
        <v>4553</v>
      </c>
      <c r="CT7" s="80">
        <v>3091</v>
      </c>
      <c r="CU7" s="80">
        <v>2390</v>
      </c>
      <c r="CV7" s="80">
        <v>32739</v>
      </c>
      <c r="CW7" s="80">
        <v>34140</v>
      </c>
      <c r="CX7" s="80">
        <v>33434</v>
      </c>
      <c r="CY7" s="80">
        <v>36820</v>
      </c>
      <c r="CZ7" s="80">
        <v>1044</v>
      </c>
      <c r="DA7" s="83">
        <v>14.1</v>
      </c>
      <c r="DB7" s="83">
        <v>14.1</v>
      </c>
      <c r="DC7" s="83">
        <v>14.5</v>
      </c>
      <c r="DD7" s="83">
        <v>14</v>
      </c>
      <c r="DE7" s="83">
        <v>13.6</v>
      </c>
      <c r="DF7" s="83">
        <v>36.4</v>
      </c>
      <c r="DG7" s="83">
        <v>31.6</v>
      </c>
      <c r="DH7" s="83">
        <v>31.6</v>
      </c>
      <c r="DI7" s="83">
        <v>30.1</v>
      </c>
      <c r="DJ7" s="83">
        <v>30.3</v>
      </c>
      <c r="DK7" s="83">
        <v>0</v>
      </c>
      <c r="DL7" s="83">
        <v>0</v>
      </c>
      <c r="DM7" s="83">
        <v>0</v>
      </c>
      <c r="DN7" s="83">
        <v>0</v>
      </c>
      <c r="DO7" s="83">
        <v>0</v>
      </c>
      <c r="DP7" s="83">
        <v>8.3000000000000007</v>
      </c>
      <c r="DQ7" s="83">
        <v>7.1</v>
      </c>
      <c r="DR7" s="83">
        <v>7.3</v>
      </c>
      <c r="DS7" s="83">
        <v>5.3</v>
      </c>
      <c r="DT7" s="83">
        <v>6.4</v>
      </c>
      <c r="DU7" s="83">
        <v>0</v>
      </c>
      <c r="DV7" s="83">
        <v>0</v>
      </c>
      <c r="DW7" s="83">
        <v>0</v>
      </c>
      <c r="DX7" s="83">
        <v>0</v>
      </c>
      <c r="DY7" s="83">
        <v>0</v>
      </c>
      <c r="DZ7" s="83">
        <v>110.5</v>
      </c>
      <c r="EA7" s="83">
        <v>156.5</v>
      </c>
      <c r="EB7" s="83">
        <v>157.6</v>
      </c>
      <c r="EC7" s="83">
        <v>173.7</v>
      </c>
      <c r="ED7" s="83">
        <v>160.19999999999999</v>
      </c>
      <c r="EE7" s="83" t="s">
        <v>129</v>
      </c>
      <c r="EF7" s="83" t="s">
        <v>129</v>
      </c>
      <c r="EG7" s="83" t="s">
        <v>129</v>
      </c>
      <c r="EH7" s="83" t="s">
        <v>129</v>
      </c>
      <c r="EI7" s="83" t="s">
        <v>129</v>
      </c>
      <c r="EJ7" s="83" t="s">
        <v>129</v>
      </c>
      <c r="EK7" s="83" t="s">
        <v>129</v>
      </c>
      <c r="EL7" s="83" t="s">
        <v>129</v>
      </c>
      <c r="EM7" s="83" t="s">
        <v>129</v>
      </c>
      <c r="EN7" s="83" t="s">
        <v>129</v>
      </c>
      <c r="EO7" s="83">
        <v>100</v>
      </c>
      <c r="EP7" s="83">
        <v>100</v>
      </c>
      <c r="EQ7" s="83">
        <v>100</v>
      </c>
      <c r="ER7" s="83">
        <v>100</v>
      </c>
      <c r="ES7" s="83">
        <v>100</v>
      </c>
      <c r="ET7" s="83">
        <v>74.2</v>
      </c>
      <c r="EU7" s="83">
        <v>86.8</v>
      </c>
      <c r="EV7" s="83">
        <v>83.6</v>
      </c>
      <c r="EW7" s="83">
        <v>82.6</v>
      </c>
      <c r="EX7" s="83">
        <v>83.2</v>
      </c>
      <c r="EY7" s="80" t="s">
        <v>129</v>
      </c>
      <c r="EZ7" s="83" t="s">
        <v>129</v>
      </c>
      <c r="FA7" s="83" t="s">
        <v>129</v>
      </c>
      <c r="FB7" s="83" t="s">
        <v>129</v>
      </c>
      <c r="FC7" s="83" t="s">
        <v>129</v>
      </c>
      <c r="FD7" s="83" t="s">
        <v>129</v>
      </c>
      <c r="FE7" s="83">
        <v>61.6</v>
      </c>
      <c r="FF7" s="83">
        <v>57.7</v>
      </c>
      <c r="FG7" s="83">
        <v>57.6</v>
      </c>
      <c r="FH7" s="83">
        <v>60.4</v>
      </c>
      <c r="FI7" s="83">
        <v>54.1</v>
      </c>
      <c r="FJ7" s="83" t="s">
        <v>129</v>
      </c>
      <c r="FK7" s="83" t="s">
        <v>129</v>
      </c>
      <c r="FL7" s="83" t="s">
        <v>129</v>
      </c>
      <c r="FM7" s="83" t="s">
        <v>129</v>
      </c>
      <c r="FN7" s="83" t="s">
        <v>129</v>
      </c>
      <c r="FO7" s="83">
        <v>6.4</v>
      </c>
      <c r="FP7" s="83">
        <v>5.4</v>
      </c>
      <c r="FQ7" s="83">
        <v>8.6999999999999993</v>
      </c>
      <c r="FR7" s="83">
        <v>14.9</v>
      </c>
      <c r="FS7" s="83">
        <v>16.2</v>
      </c>
      <c r="FT7" s="83" t="s">
        <v>129</v>
      </c>
      <c r="FU7" s="83" t="s">
        <v>129</v>
      </c>
      <c r="FV7" s="83" t="s">
        <v>129</v>
      </c>
      <c r="FW7" s="83" t="s">
        <v>129</v>
      </c>
      <c r="FX7" s="83" t="s">
        <v>129</v>
      </c>
      <c r="FY7" s="83">
        <v>390.3</v>
      </c>
      <c r="FZ7" s="83">
        <v>394.9</v>
      </c>
      <c r="GA7" s="83">
        <v>375</v>
      </c>
      <c r="GB7" s="83">
        <v>314.5</v>
      </c>
      <c r="GC7" s="83">
        <v>302.8</v>
      </c>
      <c r="GD7" s="83" t="s">
        <v>129</v>
      </c>
      <c r="GE7" s="83" t="s">
        <v>129</v>
      </c>
      <c r="GF7" s="83" t="s">
        <v>129</v>
      </c>
      <c r="GG7" s="83" t="s">
        <v>129</v>
      </c>
      <c r="GH7" s="83" t="s">
        <v>129</v>
      </c>
      <c r="GI7" s="83" t="s">
        <v>129</v>
      </c>
      <c r="GJ7" s="83" t="s">
        <v>129</v>
      </c>
      <c r="GK7" s="83" t="s">
        <v>129</v>
      </c>
      <c r="GL7" s="83" t="s">
        <v>129</v>
      </c>
      <c r="GM7" s="83" t="s">
        <v>129</v>
      </c>
      <c r="GN7" s="83" t="s">
        <v>129</v>
      </c>
      <c r="GO7" s="83" t="s">
        <v>129</v>
      </c>
      <c r="GP7" s="83" t="s">
        <v>129</v>
      </c>
      <c r="GQ7" s="83" t="s">
        <v>129</v>
      </c>
      <c r="GR7" s="83" t="s">
        <v>129</v>
      </c>
      <c r="GS7" s="83">
        <v>85.6</v>
      </c>
      <c r="GT7" s="83">
        <v>92</v>
      </c>
      <c r="GU7" s="83">
        <v>94.7</v>
      </c>
      <c r="GV7" s="83">
        <v>96</v>
      </c>
      <c r="GW7" s="83">
        <v>97.1</v>
      </c>
      <c r="GX7" s="80" t="s">
        <v>129</v>
      </c>
      <c r="GY7" s="83" t="s">
        <v>129</v>
      </c>
      <c r="GZ7" s="83" t="s">
        <v>129</v>
      </c>
      <c r="HA7" s="83" t="s">
        <v>129</v>
      </c>
      <c r="HB7" s="83" t="s">
        <v>129</v>
      </c>
      <c r="HC7" s="83" t="s">
        <v>129</v>
      </c>
      <c r="HD7" s="83">
        <v>53.5</v>
      </c>
      <c r="HE7" s="83">
        <v>67.599999999999994</v>
      </c>
      <c r="HF7" s="83">
        <v>67.8</v>
      </c>
      <c r="HG7" s="83">
        <v>71</v>
      </c>
      <c r="HH7" s="83">
        <v>70.5</v>
      </c>
      <c r="HI7" s="83" t="s">
        <v>129</v>
      </c>
      <c r="HJ7" s="83" t="s">
        <v>129</v>
      </c>
      <c r="HK7" s="83" t="s">
        <v>129</v>
      </c>
      <c r="HL7" s="83" t="s">
        <v>129</v>
      </c>
      <c r="HM7" s="83" t="s">
        <v>129</v>
      </c>
      <c r="HN7" s="83">
        <v>5.5</v>
      </c>
      <c r="HO7" s="83">
        <v>0</v>
      </c>
      <c r="HP7" s="83">
        <v>0.6</v>
      </c>
      <c r="HQ7" s="83">
        <v>0.2</v>
      </c>
      <c r="HR7" s="83">
        <v>0.1</v>
      </c>
      <c r="HS7" s="83" t="s">
        <v>129</v>
      </c>
      <c r="HT7" s="83" t="s">
        <v>129</v>
      </c>
      <c r="HU7" s="83" t="s">
        <v>129</v>
      </c>
      <c r="HV7" s="83" t="s">
        <v>129</v>
      </c>
      <c r="HW7" s="83" t="s">
        <v>129</v>
      </c>
      <c r="HX7" s="83">
        <v>0.5</v>
      </c>
      <c r="HY7" s="83">
        <v>25.6</v>
      </c>
      <c r="HZ7" s="83">
        <v>43.5</v>
      </c>
      <c r="IA7" s="83">
        <v>42.8</v>
      </c>
      <c r="IB7" s="83">
        <v>41</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v>43.2</v>
      </c>
      <c r="IS7" s="83">
        <v>49.1</v>
      </c>
      <c r="IT7" s="83">
        <v>33.799999999999997</v>
      </c>
      <c r="IU7" s="83">
        <v>24</v>
      </c>
      <c r="IV7" s="83">
        <v>23.8</v>
      </c>
      <c r="IW7" s="80" t="s">
        <v>129</v>
      </c>
      <c r="IX7" s="83" t="s">
        <v>129</v>
      </c>
      <c r="IY7" s="83" t="s">
        <v>129</v>
      </c>
      <c r="IZ7" s="83" t="s">
        <v>129</v>
      </c>
      <c r="JA7" s="83" t="s">
        <v>129</v>
      </c>
      <c r="JB7" s="83" t="s">
        <v>129</v>
      </c>
      <c r="JC7" s="83">
        <v>16.5</v>
      </c>
      <c r="JD7" s="83">
        <v>15</v>
      </c>
      <c r="JE7" s="83">
        <v>12.8</v>
      </c>
      <c r="JF7" s="83">
        <v>11.1</v>
      </c>
      <c r="JG7" s="83">
        <v>13.6</v>
      </c>
      <c r="JH7" s="83" t="s">
        <v>129</v>
      </c>
      <c r="JI7" s="83" t="s">
        <v>129</v>
      </c>
      <c r="JJ7" s="83" t="s">
        <v>129</v>
      </c>
      <c r="JK7" s="83" t="s">
        <v>129</v>
      </c>
      <c r="JL7" s="83" t="s">
        <v>129</v>
      </c>
      <c r="JM7" s="83">
        <v>39.700000000000003</v>
      </c>
      <c r="JN7" s="83">
        <v>37.5</v>
      </c>
      <c r="JO7" s="83">
        <v>37.299999999999997</v>
      </c>
      <c r="JP7" s="83">
        <v>26</v>
      </c>
      <c r="JQ7" s="83">
        <v>23.4</v>
      </c>
      <c r="JR7" s="83" t="s">
        <v>129</v>
      </c>
      <c r="JS7" s="83" t="s">
        <v>129</v>
      </c>
      <c r="JT7" s="83" t="s">
        <v>129</v>
      </c>
      <c r="JU7" s="83" t="s">
        <v>129</v>
      </c>
      <c r="JV7" s="83" t="s">
        <v>129</v>
      </c>
      <c r="JW7" s="83">
        <v>51.8</v>
      </c>
      <c r="JX7" s="83">
        <v>34.200000000000003</v>
      </c>
      <c r="JY7" s="83">
        <v>85.9</v>
      </c>
      <c r="JZ7" s="83">
        <v>409.1</v>
      </c>
      <c r="KA7" s="83">
        <v>329.7</v>
      </c>
      <c r="KB7" s="83" t="s">
        <v>129</v>
      </c>
      <c r="KC7" s="83" t="s">
        <v>129</v>
      </c>
      <c r="KD7" s="83" t="s">
        <v>129</v>
      </c>
      <c r="KE7" s="83" t="s">
        <v>129</v>
      </c>
      <c r="KF7" s="83" t="s">
        <v>129</v>
      </c>
      <c r="KG7" s="83" t="s">
        <v>129</v>
      </c>
      <c r="KH7" s="83" t="s">
        <v>129</v>
      </c>
      <c r="KI7" s="83" t="s">
        <v>129</v>
      </c>
      <c r="KJ7" s="83" t="s">
        <v>129</v>
      </c>
      <c r="KK7" s="83" t="s">
        <v>129</v>
      </c>
      <c r="KL7" s="83" t="s">
        <v>129</v>
      </c>
      <c r="KM7" s="83" t="s">
        <v>129</v>
      </c>
      <c r="KN7" s="83" t="s">
        <v>129</v>
      </c>
      <c r="KO7" s="83" t="s">
        <v>129</v>
      </c>
      <c r="KP7" s="83" t="s">
        <v>129</v>
      </c>
      <c r="KQ7" s="83">
        <v>97.5</v>
      </c>
      <c r="KR7" s="83">
        <v>96.6</v>
      </c>
      <c r="KS7" s="83">
        <v>92.8</v>
      </c>
      <c r="KT7" s="83">
        <v>95.9</v>
      </c>
      <c r="KU7" s="83">
        <v>95.2</v>
      </c>
      <c r="KV7" s="80">
        <v>1044</v>
      </c>
      <c r="KW7" s="83">
        <v>14.1</v>
      </c>
      <c r="KX7" s="83">
        <v>14.1</v>
      </c>
      <c r="KY7" s="83">
        <v>14.5</v>
      </c>
      <c r="KZ7" s="83">
        <v>14</v>
      </c>
      <c r="LA7" s="83">
        <v>13.6</v>
      </c>
      <c r="LB7" s="83">
        <v>14.5</v>
      </c>
      <c r="LC7" s="83">
        <v>14.9</v>
      </c>
      <c r="LD7" s="83">
        <v>15.3</v>
      </c>
      <c r="LE7" s="83">
        <v>14.9</v>
      </c>
      <c r="LF7" s="83">
        <v>14.9</v>
      </c>
      <c r="LG7" s="83">
        <v>0</v>
      </c>
      <c r="LH7" s="83">
        <v>0</v>
      </c>
      <c r="LI7" s="83">
        <v>0</v>
      </c>
      <c r="LJ7" s="83">
        <v>0</v>
      </c>
      <c r="LK7" s="83">
        <v>0</v>
      </c>
      <c r="LL7" s="83">
        <v>0.3</v>
      </c>
      <c r="LM7" s="83">
        <v>0.3</v>
      </c>
      <c r="LN7" s="83">
        <v>0.7</v>
      </c>
      <c r="LO7" s="83">
        <v>0.4</v>
      </c>
      <c r="LP7" s="83">
        <v>1.8</v>
      </c>
      <c r="LQ7" s="83">
        <v>0</v>
      </c>
      <c r="LR7" s="83">
        <v>0</v>
      </c>
      <c r="LS7" s="83">
        <v>0</v>
      </c>
      <c r="LT7" s="83">
        <v>0</v>
      </c>
      <c r="LU7" s="83">
        <v>0</v>
      </c>
      <c r="LV7" s="83">
        <v>189.5</v>
      </c>
      <c r="LW7" s="83">
        <v>172</v>
      </c>
      <c r="LX7" s="83">
        <v>151.69999999999999</v>
      </c>
      <c r="LY7" s="83">
        <v>138.1</v>
      </c>
      <c r="LZ7" s="83">
        <v>125.8</v>
      </c>
      <c r="MA7" s="83" t="s">
        <v>129</v>
      </c>
      <c r="MB7" s="83" t="s">
        <v>129</v>
      </c>
      <c r="MC7" s="83" t="s">
        <v>129</v>
      </c>
      <c r="MD7" s="83" t="s">
        <v>129</v>
      </c>
      <c r="ME7" s="83" t="s">
        <v>129</v>
      </c>
      <c r="MF7" s="83" t="s">
        <v>129</v>
      </c>
      <c r="MG7" s="83" t="s">
        <v>129</v>
      </c>
      <c r="MH7" s="83" t="s">
        <v>129</v>
      </c>
      <c r="MI7" s="83" t="s">
        <v>129</v>
      </c>
      <c r="MJ7" s="83" t="s">
        <v>129</v>
      </c>
      <c r="MK7" s="83">
        <v>100</v>
      </c>
      <c r="ML7" s="83">
        <v>100</v>
      </c>
      <c r="MM7" s="83">
        <v>100</v>
      </c>
      <c r="MN7" s="83">
        <v>100</v>
      </c>
      <c r="MO7" s="83">
        <v>100</v>
      </c>
      <c r="MP7" s="83">
        <v>98.7</v>
      </c>
      <c r="MQ7" s="83">
        <v>98.2</v>
      </c>
      <c r="MR7" s="83">
        <v>98.7</v>
      </c>
      <c r="MS7" s="83">
        <v>98.8</v>
      </c>
      <c r="MT7" s="83">
        <v>98.9</v>
      </c>
      <c r="MU7" s="83" t="s">
        <v>129</v>
      </c>
      <c r="MV7" s="83" t="s">
        <v>129</v>
      </c>
      <c r="MW7" s="83" t="s">
        <v>129</v>
      </c>
      <c r="MX7" s="83" t="s">
        <v>129</v>
      </c>
      <c r="MY7" s="83" t="s">
        <v>129</v>
      </c>
      <c r="MZ7" s="83" t="s">
        <v>129</v>
      </c>
      <c r="NA7" s="83" t="s">
        <v>129</v>
      </c>
      <c r="NB7" s="83" t="s">
        <v>129</v>
      </c>
      <c r="NC7" s="83" t="s">
        <v>129</v>
      </c>
      <c r="ND7" s="83" t="s">
        <v>129</v>
      </c>
      <c r="NE7" s="83" t="s">
        <v>129</v>
      </c>
      <c r="NF7" s="83" t="s">
        <v>129</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133</v>
      </c>
      <c r="FB8" s="85"/>
      <c r="FC8" s="85"/>
      <c r="FD8" s="85"/>
      <c r="FE8" s="85"/>
      <c r="FF8" s="86"/>
      <c r="FG8" s="85"/>
      <c r="FH8" s="85"/>
      <c r="FI8" s="85" t="str">
        <f>FJ4</f>
        <v>修繕費比率（％）</v>
      </c>
      <c r="FJ8" s="85" t="b">
        <f>IF(SUM($M$6,$MU$7:$MX$7)=0,FALSE,TRUE)</f>
        <v>0</v>
      </c>
      <c r="FK8" s="87" t="s">
        <v>133</v>
      </c>
      <c r="FL8" s="85"/>
      <c r="FM8" s="85"/>
      <c r="FN8" s="85"/>
      <c r="FO8" s="85"/>
      <c r="FP8" s="85"/>
      <c r="FQ8" s="86"/>
      <c r="FR8" s="85"/>
      <c r="FS8" s="85" t="str">
        <f>FT4</f>
        <v>企業債残高対料金収入比率（％）</v>
      </c>
      <c r="FT8" s="85" t="b">
        <f>IF(SUM($M$6,$MU$7:$MX$7)=0,FALSE,TRUE)</f>
        <v>0</v>
      </c>
      <c r="FU8" s="87" t="s">
        <v>133</v>
      </c>
      <c r="FV8" s="85"/>
      <c r="FW8" s="85"/>
      <c r="FX8" s="85"/>
      <c r="FY8" s="85"/>
      <c r="FZ8" s="85"/>
      <c r="GA8" s="85"/>
      <c r="GB8" s="86"/>
      <c r="GC8" s="85" t="str">
        <f>GD4</f>
        <v>有形固定資産減価償却率（％）</v>
      </c>
      <c r="GD8" s="85" t="b">
        <v>0</v>
      </c>
      <c r="GE8" s="87" t="s">
        <v>134</v>
      </c>
      <c r="GF8" s="85"/>
      <c r="GG8" s="85"/>
      <c r="GH8" s="85"/>
      <c r="GI8" s="85"/>
      <c r="GJ8" s="85"/>
      <c r="GK8" s="85"/>
      <c r="GL8" s="85"/>
      <c r="GM8" s="85" t="str">
        <f>GN4</f>
        <v>FIT収入割合（％）</v>
      </c>
      <c r="GN8" s="85" t="b">
        <f>IF(SUM($M$6,$MU$7:$MX$7)=0,FALSE,TRUE)</f>
        <v>0</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v>0</v>
      </c>
      <c r="ID8" s="87" t="s">
        <v>134</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v>0</v>
      </c>
      <c r="KC8" s="87" t="s">
        <v>134</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1</v>
      </c>
      <c r="KX8" s="87" t="s">
        <v>133</v>
      </c>
      <c r="KY8" s="85"/>
      <c r="KZ8" s="85"/>
      <c r="LA8" s="85"/>
      <c r="LB8" s="85"/>
      <c r="LC8" s="86"/>
      <c r="LD8" s="85"/>
      <c r="LE8" s="85"/>
      <c r="LF8" s="85" t="str">
        <f>LG4</f>
        <v>修繕費比率（％）</v>
      </c>
      <c r="LG8" s="85" t="b">
        <f>IF(SUM($P$7,$NG$7:$NJ$7)=0,FALSE,TRUE)</f>
        <v>1</v>
      </c>
      <c r="LH8" s="87" t="s">
        <v>133</v>
      </c>
      <c r="LI8" s="85"/>
      <c r="LJ8" s="85"/>
      <c r="LK8" s="85"/>
      <c r="LL8" s="85"/>
      <c r="LM8" s="85"/>
      <c r="LN8" s="86"/>
      <c r="LO8" s="85"/>
      <c r="LP8" s="85" t="str">
        <f>LQ4</f>
        <v>企業債残高対料金収入比率（％）</v>
      </c>
      <c r="LQ8" s="85" t="b">
        <f>IF(SUM($P$7,$NG$7:$NJ$7)=0,FALSE,TRUE)</f>
        <v>1</v>
      </c>
      <c r="LR8" s="87" t="s">
        <v>133</v>
      </c>
      <c r="LS8" s="85"/>
      <c r="LT8" s="85"/>
      <c r="LU8" s="85"/>
      <c r="LV8" s="85"/>
      <c r="LW8" s="85"/>
      <c r="LX8" s="85"/>
      <c r="LY8" s="86"/>
      <c r="LZ8" s="85" t="str">
        <f>MA4</f>
        <v>有形固定資産減価償却率（％）</v>
      </c>
      <c r="MA8" s="85" t="b">
        <v>0</v>
      </c>
      <c r="MB8" s="87" t="s">
        <v>134</v>
      </c>
      <c r="MC8" s="85"/>
      <c r="MD8" s="85"/>
      <c r="ME8" s="85"/>
      <c r="MF8" s="85"/>
      <c r="MG8" s="85"/>
      <c r="MH8" s="85"/>
      <c r="MI8" s="85"/>
      <c r="MJ8" s="85" t="str">
        <f>MK4</f>
        <v>FIT収入割合（％）</v>
      </c>
      <c r="MK8" s="85" t="b">
        <f>IF(SUM($P$7,$NG$7:$NJ$7)=0,FALSE,TRUE)</f>
        <v>1</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（最大出力合計1,044kW）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（最大出力合計1,044kW）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107.8</v>
      </c>
      <c r="AZ11" s="95">
        <f>AZ7</f>
        <v>109.3</v>
      </c>
      <c r="BA11" s="95">
        <f>BA7</f>
        <v>112.1</v>
      </c>
      <c r="BB11" s="95">
        <f>BB7</f>
        <v>108.9</v>
      </c>
      <c r="BC11" s="95">
        <f>BC7</f>
        <v>106</v>
      </c>
      <c r="BD11" s="84"/>
      <c r="BE11" s="84"/>
      <c r="BF11" s="84"/>
      <c r="BG11" s="84"/>
      <c r="BH11" s="84"/>
      <c r="BI11" s="94" t="s">
        <v>142</v>
      </c>
      <c r="BJ11" s="95">
        <f>BJ7</f>
        <v>112.3</v>
      </c>
      <c r="BK11" s="95">
        <f>BK7</f>
        <v>112.4</v>
      </c>
      <c r="BL11" s="95">
        <f>BL7</f>
        <v>115.4</v>
      </c>
      <c r="BM11" s="95">
        <f>BM7</f>
        <v>112.3</v>
      </c>
      <c r="BN11" s="95">
        <f>BN7</f>
        <v>109.6</v>
      </c>
      <c r="BO11" s="84"/>
      <c r="BP11" s="84"/>
      <c r="BQ11" s="84"/>
      <c r="BR11" s="84"/>
      <c r="BS11" s="84"/>
      <c r="BT11" s="94" t="s">
        <v>142</v>
      </c>
      <c r="BU11" s="95" t="str">
        <f>BU7</f>
        <v>-</v>
      </c>
      <c r="BV11" s="95" t="str">
        <f>BV7</f>
        <v>-</v>
      </c>
      <c r="BW11" s="95" t="str">
        <f>BW7</f>
        <v>-</v>
      </c>
      <c r="BX11" s="95" t="str">
        <f>BX7</f>
        <v>-</v>
      </c>
      <c r="BY11" s="95" t="str">
        <f>BY7</f>
        <v>-</v>
      </c>
      <c r="BZ11" s="84"/>
      <c r="CA11" s="84"/>
      <c r="CB11" s="84"/>
      <c r="CC11" s="84"/>
      <c r="CD11" s="84"/>
      <c r="CE11" s="94" t="s">
        <v>142</v>
      </c>
      <c r="CF11" s="95">
        <f>CF7</f>
        <v>40090.800000000003</v>
      </c>
      <c r="CG11" s="95">
        <f>CG7</f>
        <v>39526.300000000003</v>
      </c>
      <c r="CH11" s="95">
        <f>CH7</f>
        <v>38527.9</v>
      </c>
      <c r="CI11" s="95">
        <f>CI7</f>
        <v>39941.599999999999</v>
      </c>
      <c r="CJ11" s="95">
        <f>CJ7</f>
        <v>41509.699999999997</v>
      </c>
      <c r="CK11" s="84"/>
      <c r="CL11" s="84"/>
      <c r="CM11" s="84"/>
      <c r="CN11" s="84"/>
      <c r="CO11" s="94" t="s">
        <v>142</v>
      </c>
      <c r="CP11" s="96">
        <f>CP7</f>
        <v>4027</v>
      </c>
      <c r="CQ11" s="96">
        <f>CQ7</f>
        <v>4755</v>
      </c>
      <c r="CR11" s="96">
        <f>CR7</f>
        <v>6206</v>
      </c>
      <c r="CS11" s="96">
        <f>CS7</f>
        <v>4553</v>
      </c>
      <c r="CT11" s="96">
        <f>CT7</f>
        <v>3091</v>
      </c>
      <c r="CU11" s="84"/>
      <c r="CV11" s="84"/>
      <c r="CW11" s="84"/>
      <c r="CX11" s="84"/>
      <c r="CY11" s="84"/>
      <c r="CZ11" s="94" t="s">
        <v>142</v>
      </c>
      <c r="DA11" s="95">
        <f>DA7</f>
        <v>14.1</v>
      </c>
      <c r="DB11" s="95">
        <f>DB7</f>
        <v>14.1</v>
      </c>
      <c r="DC11" s="95">
        <f>DC7</f>
        <v>14.5</v>
      </c>
      <c r="DD11" s="95">
        <f>DD7</f>
        <v>14</v>
      </c>
      <c r="DE11" s="95">
        <f>DE7</f>
        <v>13.6</v>
      </c>
      <c r="DF11" s="84"/>
      <c r="DG11" s="84"/>
      <c r="DH11" s="84"/>
      <c r="DI11" s="84"/>
      <c r="DJ11" s="94" t="s">
        <v>142</v>
      </c>
      <c r="DK11" s="95">
        <f>DK7</f>
        <v>0</v>
      </c>
      <c r="DL11" s="95">
        <f>DL7</f>
        <v>0</v>
      </c>
      <c r="DM11" s="95">
        <f>DM7</f>
        <v>0</v>
      </c>
      <c r="DN11" s="95">
        <f>DN7</f>
        <v>0</v>
      </c>
      <c r="DO11" s="95">
        <f>DO7</f>
        <v>0</v>
      </c>
      <c r="DP11" s="84"/>
      <c r="DQ11" s="84"/>
      <c r="DR11" s="84"/>
      <c r="DS11" s="84"/>
      <c r="DT11" s="94" t="s">
        <v>142</v>
      </c>
      <c r="DU11" s="95">
        <f>DU7</f>
        <v>0</v>
      </c>
      <c r="DV11" s="95">
        <f>DV7</f>
        <v>0</v>
      </c>
      <c r="DW11" s="95">
        <f>DW7</f>
        <v>0</v>
      </c>
      <c r="DX11" s="95">
        <f>DX7</f>
        <v>0</v>
      </c>
      <c r="DY11" s="95">
        <f>DY7</f>
        <v>0</v>
      </c>
      <c r="DZ11" s="84"/>
      <c r="EA11" s="84"/>
      <c r="EB11" s="84"/>
      <c r="EC11" s="84"/>
      <c r="ED11" s="94" t="s">
        <v>142</v>
      </c>
      <c r="EE11" s="95" t="str">
        <f>EE7</f>
        <v>-</v>
      </c>
      <c r="EF11" s="95" t="str">
        <f>EF7</f>
        <v>-</v>
      </c>
      <c r="EG11" s="95" t="str">
        <f>EG7</f>
        <v>-</v>
      </c>
      <c r="EH11" s="95" t="str">
        <f>EH7</f>
        <v>-</v>
      </c>
      <c r="EI11" s="95" t="str">
        <f>EI7</f>
        <v>-</v>
      </c>
      <c r="EJ11" s="84"/>
      <c r="EK11" s="84"/>
      <c r="EL11" s="84"/>
      <c r="EM11" s="84"/>
      <c r="EN11" s="94" t="s">
        <v>142</v>
      </c>
      <c r="EO11" s="95">
        <f>EO7</f>
        <v>100</v>
      </c>
      <c r="EP11" s="95">
        <f>EP7</f>
        <v>100</v>
      </c>
      <c r="EQ11" s="95">
        <f>EQ7</f>
        <v>100</v>
      </c>
      <c r="ER11" s="95">
        <f>ER7</f>
        <v>100</v>
      </c>
      <c r="ES11" s="95">
        <f>ES7</f>
        <v>100</v>
      </c>
      <c r="ET11" s="84"/>
      <c r="EU11" s="84"/>
      <c r="EV11" s="84"/>
      <c r="EW11" s="84"/>
      <c r="EX11" s="84"/>
      <c r="EY11" s="94" t="s">
        <v>142</v>
      </c>
      <c r="EZ11" s="95" t="str">
        <f>EZ7</f>
        <v>-</v>
      </c>
      <c r="FA11" s="95" t="str">
        <f>FA7</f>
        <v>-</v>
      </c>
      <c r="FB11" s="95" t="str">
        <f>FB7</f>
        <v>-</v>
      </c>
      <c r="FC11" s="95" t="str">
        <f>FC7</f>
        <v>-</v>
      </c>
      <c r="FD11" s="95" t="str">
        <f>FD7</f>
        <v>-</v>
      </c>
      <c r="FE11" s="84"/>
      <c r="FF11" s="84"/>
      <c r="FG11" s="84"/>
      <c r="FH11" s="84"/>
      <c r="FI11" s="94" t="s">
        <v>142</v>
      </c>
      <c r="FJ11" s="95" t="str">
        <f>FJ7</f>
        <v>-</v>
      </c>
      <c r="FK11" s="95" t="str">
        <f>FK7</f>
        <v>-</v>
      </c>
      <c r="FL11" s="95" t="str">
        <f>FL7</f>
        <v>-</v>
      </c>
      <c r="FM11" s="95" t="str">
        <f>FM7</f>
        <v>-</v>
      </c>
      <c r="FN11" s="95" t="str">
        <f>FN7</f>
        <v>-</v>
      </c>
      <c r="FO11" s="84"/>
      <c r="FP11" s="84"/>
      <c r="FQ11" s="84"/>
      <c r="FR11" s="84"/>
      <c r="FS11" s="94" t="s">
        <v>142</v>
      </c>
      <c r="FT11" s="95" t="str">
        <f>FT7</f>
        <v>-</v>
      </c>
      <c r="FU11" s="95" t="str">
        <f>FU7</f>
        <v>-</v>
      </c>
      <c r="FV11" s="95" t="str">
        <f>FV7</f>
        <v>-</v>
      </c>
      <c r="FW11" s="95" t="str">
        <f>FW7</f>
        <v>-</v>
      </c>
      <c r="FX11" s="95" t="str">
        <f>FX7</f>
        <v>-</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142</v>
      </c>
      <c r="GN11" s="95" t="str">
        <f>GN7</f>
        <v>-</v>
      </c>
      <c r="GO11" s="95" t="str">
        <f>GO7</f>
        <v>-</v>
      </c>
      <c r="GP11" s="95" t="str">
        <f>GP7</f>
        <v>-</v>
      </c>
      <c r="GQ11" s="95" t="str">
        <f>GQ7</f>
        <v>-</v>
      </c>
      <c r="GR11" s="95" t="str">
        <f>GR7</f>
        <v>-</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f>KW7</f>
        <v>14.1</v>
      </c>
      <c r="KX11" s="95">
        <f>KX7</f>
        <v>14.1</v>
      </c>
      <c r="KY11" s="95">
        <f>KY7</f>
        <v>14.5</v>
      </c>
      <c r="KZ11" s="95">
        <f>KZ7</f>
        <v>14</v>
      </c>
      <c r="LA11" s="95">
        <f>LA7</f>
        <v>13.6</v>
      </c>
      <c r="LB11" s="84"/>
      <c r="LC11" s="84"/>
      <c r="LD11" s="84"/>
      <c r="LE11" s="84"/>
      <c r="LF11" s="94" t="s">
        <v>142</v>
      </c>
      <c r="LG11" s="95">
        <f>LG7</f>
        <v>0</v>
      </c>
      <c r="LH11" s="95">
        <f>LH7</f>
        <v>0</v>
      </c>
      <c r="LI11" s="95">
        <f>LI7</f>
        <v>0</v>
      </c>
      <c r="LJ11" s="95">
        <f>LJ7</f>
        <v>0</v>
      </c>
      <c r="LK11" s="95">
        <f>LK7</f>
        <v>0</v>
      </c>
      <c r="LL11" s="84"/>
      <c r="LM11" s="84"/>
      <c r="LN11" s="84"/>
      <c r="LO11" s="84"/>
      <c r="LP11" s="94" t="s">
        <v>142</v>
      </c>
      <c r="LQ11" s="95">
        <f>LQ7</f>
        <v>0</v>
      </c>
      <c r="LR11" s="95">
        <f>LR7</f>
        <v>0</v>
      </c>
      <c r="LS11" s="95">
        <f>LS7</f>
        <v>0</v>
      </c>
      <c r="LT11" s="95">
        <f>LT7</f>
        <v>0</v>
      </c>
      <c r="LU11" s="95">
        <f>LU7</f>
        <v>0</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88.8</v>
      </c>
      <c r="AZ12" s="95">
        <f>BE7</f>
        <v>121.3</v>
      </c>
      <c r="BA12" s="95">
        <f>BF7</f>
        <v>123.2</v>
      </c>
      <c r="BB12" s="95">
        <f>BG7</f>
        <v>134.69999999999999</v>
      </c>
      <c r="BC12" s="95">
        <f>BH7</f>
        <v>141.80000000000001</v>
      </c>
      <c r="BD12" s="84"/>
      <c r="BE12" s="84"/>
      <c r="BF12" s="84"/>
      <c r="BG12" s="84"/>
      <c r="BH12" s="84"/>
      <c r="BI12" s="94" t="s">
        <v>143</v>
      </c>
      <c r="BJ12" s="95">
        <f>BO7</f>
        <v>269.8</v>
      </c>
      <c r="BK12" s="95">
        <f>BP7</f>
        <v>247.9</v>
      </c>
      <c r="BL12" s="95">
        <f>BQ7</f>
        <v>240.1</v>
      </c>
      <c r="BM12" s="95">
        <f>BR7</f>
        <v>253.6</v>
      </c>
      <c r="BN12" s="95">
        <f>BS7</f>
        <v>238</v>
      </c>
      <c r="BO12" s="84"/>
      <c r="BP12" s="84"/>
      <c r="BQ12" s="84"/>
      <c r="BR12" s="84"/>
      <c r="BS12" s="84"/>
      <c r="BT12" s="94" t="s">
        <v>143</v>
      </c>
      <c r="BU12" s="95" t="str">
        <f>BZ7</f>
        <v>-</v>
      </c>
      <c r="BV12" s="95" t="str">
        <f>CA7</f>
        <v>-</v>
      </c>
      <c r="BW12" s="95" t="str">
        <f>CB7</f>
        <v>-</v>
      </c>
      <c r="BX12" s="95" t="str">
        <f>CC7</f>
        <v>-</v>
      </c>
      <c r="BY12" s="95" t="str">
        <f>CD7</f>
        <v>-</v>
      </c>
      <c r="BZ12" s="84"/>
      <c r="CA12" s="84"/>
      <c r="CB12" s="84"/>
      <c r="CC12" s="84"/>
      <c r="CD12" s="84"/>
      <c r="CE12" s="94" t="s">
        <v>143</v>
      </c>
      <c r="CF12" s="95">
        <f>CK7</f>
        <v>22847.9</v>
      </c>
      <c r="CG12" s="95">
        <f>CL7</f>
        <v>19199</v>
      </c>
      <c r="CH12" s="95">
        <f>CM7</f>
        <v>19863.5</v>
      </c>
      <c r="CI12" s="95">
        <f>CN7</f>
        <v>19066.3</v>
      </c>
      <c r="CJ12" s="95">
        <f>CO7</f>
        <v>18998.7</v>
      </c>
      <c r="CK12" s="84"/>
      <c r="CL12" s="84"/>
      <c r="CM12" s="84"/>
      <c r="CN12" s="84"/>
      <c r="CO12" s="94" t="s">
        <v>143</v>
      </c>
      <c r="CP12" s="96">
        <f>CU7</f>
        <v>2390</v>
      </c>
      <c r="CQ12" s="96">
        <f>CV7</f>
        <v>32739</v>
      </c>
      <c r="CR12" s="96">
        <f>CW7</f>
        <v>34140</v>
      </c>
      <c r="CS12" s="96">
        <f>CX7</f>
        <v>33434</v>
      </c>
      <c r="CT12" s="96">
        <f>CY7</f>
        <v>36820</v>
      </c>
      <c r="CU12" s="84"/>
      <c r="CV12" s="84"/>
      <c r="CW12" s="84"/>
      <c r="CX12" s="84"/>
      <c r="CY12" s="84"/>
      <c r="CZ12" s="94" t="s">
        <v>143</v>
      </c>
      <c r="DA12" s="95">
        <f>DF7</f>
        <v>36.4</v>
      </c>
      <c r="DB12" s="95">
        <f>DG7</f>
        <v>31.6</v>
      </c>
      <c r="DC12" s="95">
        <f>DH7</f>
        <v>31.6</v>
      </c>
      <c r="DD12" s="95">
        <f>DI7</f>
        <v>30.1</v>
      </c>
      <c r="DE12" s="95">
        <f>DJ7</f>
        <v>30.3</v>
      </c>
      <c r="DF12" s="84"/>
      <c r="DG12" s="84"/>
      <c r="DH12" s="84"/>
      <c r="DI12" s="84"/>
      <c r="DJ12" s="94" t="s">
        <v>143</v>
      </c>
      <c r="DK12" s="95">
        <f>DP7</f>
        <v>8.3000000000000007</v>
      </c>
      <c r="DL12" s="95">
        <f>DQ7</f>
        <v>7.1</v>
      </c>
      <c r="DM12" s="95">
        <f>DR7</f>
        <v>7.3</v>
      </c>
      <c r="DN12" s="95">
        <f>DS7</f>
        <v>5.3</v>
      </c>
      <c r="DO12" s="95">
        <f>DT7</f>
        <v>6.4</v>
      </c>
      <c r="DP12" s="84"/>
      <c r="DQ12" s="84"/>
      <c r="DR12" s="84"/>
      <c r="DS12" s="84"/>
      <c r="DT12" s="94" t="s">
        <v>143</v>
      </c>
      <c r="DU12" s="95">
        <f>DZ7</f>
        <v>110.5</v>
      </c>
      <c r="DV12" s="95">
        <f>EA7</f>
        <v>156.5</v>
      </c>
      <c r="DW12" s="95">
        <f>EB7</f>
        <v>157.6</v>
      </c>
      <c r="DX12" s="95">
        <f>EC7</f>
        <v>173.7</v>
      </c>
      <c r="DY12" s="95">
        <f>ED7</f>
        <v>160.19999999999999</v>
      </c>
      <c r="DZ12" s="84"/>
      <c r="EA12" s="84"/>
      <c r="EB12" s="84"/>
      <c r="EC12" s="84"/>
      <c r="ED12" s="94" t="s">
        <v>143</v>
      </c>
      <c r="EE12" s="95" t="str">
        <f>EJ7</f>
        <v>-</v>
      </c>
      <c r="EF12" s="95" t="str">
        <f>EK7</f>
        <v>-</v>
      </c>
      <c r="EG12" s="95" t="str">
        <f>EL7</f>
        <v>-</v>
      </c>
      <c r="EH12" s="95" t="str">
        <f>EM7</f>
        <v>-</v>
      </c>
      <c r="EI12" s="95" t="str">
        <f>EN7</f>
        <v>-</v>
      </c>
      <c r="EJ12" s="84"/>
      <c r="EK12" s="84"/>
      <c r="EL12" s="84"/>
      <c r="EM12" s="84"/>
      <c r="EN12" s="94" t="s">
        <v>143</v>
      </c>
      <c r="EO12" s="95">
        <f>ET7</f>
        <v>74.2</v>
      </c>
      <c r="EP12" s="95">
        <f>EU7</f>
        <v>86.8</v>
      </c>
      <c r="EQ12" s="95">
        <f>EV7</f>
        <v>83.6</v>
      </c>
      <c r="ER12" s="95">
        <f>EW7</f>
        <v>82.6</v>
      </c>
      <c r="ES12" s="95">
        <f>EX7</f>
        <v>83.2</v>
      </c>
      <c r="ET12" s="84"/>
      <c r="EU12" s="84"/>
      <c r="EV12" s="84"/>
      <c r="EW12" s="84"/>
      <c r="EX12" s="84"/>
      <c r="EY12" s="94" t="s">
        <v>143</v>
      </c>
      <c r="EZ12" s="95" t="str">
        <f>IF($EZ$8,FE7,"-")</f>
        <v>-</v>
      </c>
      <c r="FA12" s="95" t="str">
        <f>IF($EZ$8,FF7,"-")</f>
        <v>-</v>
      </c>
      <c r="FB12" s="95" t="str">
        <f>IF($EZ$8,FG7,"-")</f>
        <v>-</v>
      </c>
      <c r="FC12" s="95" t="str">
        <f>IF($EZ$8,FH7,"-")</f>
        <v>-</v>
      </c>
      <c r="FD12" s="95" t="str">
        <f>IF($EZ$8,FI7,"-")</f>
        <v>-</v>
      </c>
      <c r="FE12" s="84"/>
      <c r="FF12" s="84"/>
      <c r="FG12" s="84"/>
      <c r="FH12" s="84"/>
      <c r="FI12" s="94" t="s">
        <v>143</v>
      </c>
      <c r="FJ12" s="95" t="str">
        <f>IF($FJ$8,FO7,"-")</f>
        <v>-</v>
      </c>
      <c r="FK12" s="95" t="str">
        <f>IF($FJ$8,FP7,"-")</f>
        <v>-</v>
      </c>
      <c r="FL12" s="95" t="str">
        <f>IF($FJ$8,FQ7,"-")</f>
        <v>-</v>
      </c>
      <c r="FM12" s="95" t="str">
        <f>IF($FJ$8,FR7,"-")</f>
        <v>-</v>
      </c>
      <c r="FN12" s="95" t="str">
        <f>IF($FJ$8,FS7,"-")</f>
        <v>-</v>
      </c>
      <c r="FO12" s="84"/>
      <c r="FP12" s="84"/>
      <c r="FQ12" s="84"/>
      <c r="FR12" s="84"/>
      <c r="FS12" s="94" t="s">
        <v>143</v>
      </c>
      <c r="FT12" s="95" t="str">
        <f>IF($FT$8,FY7,"-")</f>
        <v>-</v>
      </c>
      <c r="FU12" s="95" t="str">
        <f>IF($FT$8,FZ7,"-")</f>
        <v>-</v>
      </c>
      <c r="FV12" s="95" t="str">
        <f>IF($FT$8,GA7,"-")</f>
        <v>-</v>
      </c>
      <c r="FW12" s="95" t="str">
        <f>IF($FT$8,GB7,"-")</f>
        <v>-</v>
      </c>
      <c r="FX12" s="95" t="str">
        <f>IF($FT$8,GC7,"-")</f>
        <v>-</v>
      </c>
      <c r="FY12" s="84"/>
      <c r="FZ12" s="84"/>
      <c r="GA12" s="84"/>
      <c r="GB12" s="84"/>
      <c r="GC12" s="94" t="s">
        <v>143</v>
      </c>
      <c r="GD12" s="95" t="str">
        <f>IF($GD$8,GI7,"-")</f>
        <v>-</v>
      </c>
      <c r="GE12" s="95" t="str">
        <f>IF($GD$8,GJ7,"-")</f>
        <v>-</v>
      </c>
      <c r="GF12" s="95" t="str">
        <f>IF($GD$8,GK7,"-")</f>
        <v>-</v>
      </c>
      <c r="GG12" s="95" t="str">
        <f>IF($GD$8,GL7,"-")</f>
        <v>-</v>
      </c>
      <c r="GH12" s="95" t="str">
        <f>IF($GD$8,GM7,"-")</f>
        <v>-</v>
      </c>
      <c r="GI12" s="84"/>
      <c r="GJ12" s="84"/>
      <c r="GK12" s="84"/>
      <c r="GL12" s="84"/>
      <c r="GM12" s="94" t="s">
        <v>143</v>
      </c>
      <c r="GN12" s="95" t="str">
        <f>IF($GN$8,GS7,"-")</f>
        <v>-</v>
      </c>
      <c r="GO12" s="95" t="str">
        <f>IF($GN$8,GT7,"-")</f>
        <v>-</v>
      </c>
      <c r="GP12" s="95" t="str">
        <f>IF($GN$8,GU7,"-")</f>
        <v>-</v>
      </c>
      <c r="GQ12" s="95" t="str">
        <f>IF($GN$8,GV7,"-")</f>
        <v>-</v>
      </c>
      <c r="GR12" s="95" t="str">
        <f>IF($GN$8,GW7,"-")</f>
        <v>-</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t="str">
        <f>IF($IX$8,JC7,"-")</f>
        <v>-</v>
      </c>
      <c r="IY12" s="95" t="str">
        <f>IF($IX$8,JD7,"-")</f>
        <v>-</v>
      </c>
      <c r="IZ12" s="95" t="str">
        <f>IF($IX$8,JE7,"-")</f>
        <v>-</v>
      </c>
      <c r="JA12" s="95" t="str">
        <f>IF($IX$8,JF7,"-")</f>
        <v>-</v>
      </c>
      <c r="JB12" s="95" t="str">
        <f>IF($IX$8,JG7,"-")</f>
        <v>-</v>
      </c>
      <c r="JC12" s="84"/>
      <c r="JD12" s="84"/>
      <c r="JE12" s="84"/>
      <c r="JF12" s="84"/>
      <c r="JG12" s="94" t="s">
        <v>143</v>
      </c>
      <c r="JH12" s="95" t="str">
        <f>IF($JH$8,JM7,"-")</f>
        <v>-</v>
      </c>
      <c r="JI12" s="95" t="str">
        <f>IF($JH$8,JN7,"-")</f>
        <v>-</v>
      </c>
      <c r="JJ12" s="95" t="str">
        <f>IF($JH$8,JO7,"-")</f>
        <v>-</v>
      </c>
      <c r="JK12" s="95" t="str">
        <f>IF($JH$8,JP7,"-")</f>
        <v>-</v>
      </c>
      <c r="JL12" s="95" t="str">
        <f>IF($JH$8,JQ7,"-")</f>
        <v>-</v>
      </c>
      <c r="JM12" s="84"/>
      <c r="JN12" s="84"/>
      <c r="JO12" s="84"/>
      <c r="JP12" s="84"/>
      <c r="JQ12" s="94" t="s">
        <v>143</v>
      </c>
      <c r="JR12" s="95" t="str">
        <f>IF($JR$8,JW7,"-")</f>
        <v>-</v>
      </c>
      <c r="JS12" s="95" t="str">
        <f>IF($JR$8,JX7,"-")</f>
        <v>-</v>
      </c>
      <c r="JT12" s="95" t="str">
        <f>IF($JR$8,JY7,"-")</f>
        <v>-</v>
      </c>
      <c r="JU12" s="95" t="str">
        <f>IF($JR$8,JZ7,"-")</f>
        <v>-</v>
      </c>
      <c r="JV12" s="95" t="str">
        <f>IF($JR$8,KA7,"-")</f>
        <v>-</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143</v>
      </c>
      <c r="KL12" s="95" t="str">
        <f>IF($KL$8,KQ7,"-")</f>
        <v>-</v>
      </c>
      <c r="KM12" s="95" t="str">
        <f>IF($KL$8,KR7,"-")</f>
        <v>-</v>
      </c>
      <c r="KN12" s="95" t="str">
        <f>IF($KL$8,KS7,"-")</f>
        <v>-</v>
      </c>
      <c r="KO12" s="95" t="str">
        <f>IF($KL$8,KT7,"-")</f>
        <v>-</v>
      </c>
      <c r="KP12" s="95" t="str">
        <f>IF($KL$8,KU7,"-")</f>
        <v>-</v>
      </c>
      <c r="KQ12" s="84"/>
      <c r="KR12" s="84"/>
      <c r="KS12" s="84"/>
      <c r="KT12" s="84"/>
      <c r="KU12" s="84"/>
      <c r="KV12" s="94" t="s">
        <v>143</v>
      </c>
      <c r="KW12" s="95">
        <f>IF($KW$8,LB7,"-")</f>
        <v>14.5</v>
      </c>
      <c r="KX12" s="95">
        <f>IF($KW$8,LC7,"-")</f>
        <v>14.9</v>
      </c>
      <c r="KY12" s="95">
        <f>IF($KW$8,LD7,"-")</f>
        <v>15.3</v>
      </c>
      <c r="KZ12" s="95">
        <f>IF($KW$8,LE7,"-")</f>
        <v>14.9</v>
      </c>
      <c r="LA12" s="95">
        <f>IF($KW$8,LF7,"-")</f>
        <v>14.9</v>
      </c>
      <c r="LB12" s="84"/>
      <c r="LC12" s="84"/>
      <c r="LD12" s="84"/>
      <c r="LE12" s="84"/>
      <c r="LF12" s="94" t="s">
        <v>143</v>
      </c>
      <c r="LG12" s="95">
        <f>IF($LG$8,LL7,"-")</f>
        <v>0.3</v>
      </c>
      <c r="LH12" s="95">
        <f>IF($LG$8,LM7,"-")</f>
        <v>0.3</v>
      </c>
      <c r="LI12" s="95">
        <f>IF($LG$8,LN7,"-")</f>
        <v>0.7</v>
      </c>
      <c r="LJ12" s="95">
        <f>IF($LG$8,LO7,"-")</f>
        <v>0.4</v>
      </c>
      <c r="LK12" s="95">
        <f>IF($LG$8,LP7,"-")</f>
        <v>1.8</v>
      </c>
      <c r="LL12" s="84"/>
      <c r="LM12" s="84"/>
      <c r="LN12" s="84"/>
      <c r="LO12" s="84"/>
      <c r="LP12" s="94" t="s">
        <v>143</v>
      </c>
      <c r="LQ12" s="95">
        <f>IF($LQ$8,LV7,"-")</f>
        <v>189.5</v>
      </c>
      <c r="LR12" s="95">
        <f>IF($LQ$8,LW7,"-")</f>
        <v>172</v>
      </c>
      <c r="LS12" s="95">
        <f>IF($LQ$8,LX7,"-")</f>
        <v>151.69999999999999</v>
      </c>
      <c r="LT12" s="95">
        <f>IF($LQ$8,LY7,"-")</f>
        <v>138.1</v>
      </c>
      <c r="LU12" s="95">
        <f>IF($LQ$8,LZ7,"-")</f>
        <v>125.8</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145</v>
      </c>
      <c r="C14" s="99"/>
      <c r="D14" s="100"/>
      <c r="E14" s="99"/>
      <c r="F14" s="197" t="s">
        <v>146</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147</v>
      </c>
      <c r="C15" s="196"/>
      <c r="D15" s="100"/>
      <c r="E15" s="97">
        <v>1</v>
      </c>
      <c r="F15" s="196" t="s">
        <v>148</v>
      </c>
      <c r="G15" s="196"/>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151</v>
      </c>
      <c r="C16" s="196"/>
      <c r="D16" s="100"/>
      <c r="E16" s="97">
        <f>E15+1</f>
        <v>2</v>
      </c>
      <c r="F16" s="196" t="s">
        <v>152</v>
      </c>
      <c r="G16" s="196"/>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154</v>
      </c>
      <c r="C17" s="196"/>
      <c r="D17" s="100"/>
      <c r="E17" s="97">
        <f t="shared" ref="E17" si="8">E16+1</f>
        <v>3</v>
      </c>
      <c r="F17" s="196" t="s">
        <v>155</v>
      </c>
      <c r="G17" s="196"/>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107.8</v>
      </c>
      <c r="AZ17" s="106">
        <f t="shared" ref="AZ17:BC17" si="9">IF(AZ7="-",NA(),AZ7)</f>
        <v>109.3</v>
      </c>
      <c r="BA17" s="106">
        <f t="shared" si="9"/>
        <v>112.1</v>
      </c>
      <c r="BB17" s="106">
        <f t="shared" si="9"/>
        <v>108.9</v>
      </c>
      <c r="BC17" s="106">
        <f t="shared" si="9"/>
        <v>106</v>
      </c>
      <c r="BD17" s="100"/>
      <c r="BE17" s="100"/>
      <c r="BF17" s="100"/>
      <c r="BG17" s="100"/>
      <c r="BH17" s="100"/>
      <c r="BI17" s="105" t="s">
        <v>157</v>
      </c>
      <c r="BJ17" s="106">
        <f>IF(BJ7="-",NA(),BJ7)</f>
        <v>112.3</v>
      </c>
      <c r="BK17" s="106">
        <f t="shared" ref="BK17:BN17" si="10">IF(BK7="-",NA(),BK7)</f>
        <v>112.4</v>
      </c>
      <c r="BL17" s="106">
        <f t="shared" si="10"/>
        <v>115.4</v>
      </c>
      <c r="BM17" s="106">
        <f t="shared" si="10"/>
        <v>112.3</v>
      </c>
      <c r="BN17" s="106">
        <f t="shared" si="10"/>
        <v>109.6</v>
      </c>
      <c r="BO17" s="100"/>
      <c r="BP17" s="100"/>
      <c r="BQ17" s="100"/>
      <c r="BR17" s="100"/>
      <c r="BS17" s="100"/>
      <c r="BT17" s="105" t="s">
        <v>157</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157</v>
      </c>
      <c r="CF17" s="106">
        <f>IF(CF7="-",NA(),CF7)</f>
        <v>40090.800000000003</v>
      </c>
      <c r="CG17" s="106">
        <f t="shared" ref="CG17:CJ17" si="12">IF(CG7="-",NA(),CG7)</f>
        <v>39526.300000000003</v>
      </c>
      <c r="CH17" s="106">
        <f t="shared" si="12"/>
        <v>38527.9</v>
      </c>
      <c r="CI17" s="106">
        <f t="shared" si="12"/>
        <v>39941.599999999999</v>
      </c>
      <c r="CJ17" s="106">
        <f t="shared" si="12"/>
        <v>41509.699999999997</v>
      </c>
      <c r="CK17" s="100"/>
      <c r="CL17" s="100"/>
      <c r="CM17" s="100"/>
      <c r="CN17" s="100"/>
      <c r="CO17" s="105" t="s">
        <v>157</v>
      </c>
      <c r="CP17" s="107">
        <f>IF(CP7="-",NA(),CP7)</f>
        <v>4027</v>
      </c>
      <c r="CQ17" s="107">
        <f t="shared" ref="CQ17:CT17" si="13">IF(CQ7="-",NA(),CQ7)</f>
        <v>4755</v>
      </c>
      <c r="CR17" s="107">
        <f t="shared" si="13"/>
        <v>6206</v>
      </c>
      <c r="CS17" s="107">
        <f t="shared" si="13"/>
        <v>4553</v>
      </c>
      <c r="CT17" s="107">
        <f t="shared" si="13"/>
        <v>3091</v>
      </c>
      <c r="CU17" s="100"/>
      <c r="CV17" s="100"/>
      <c r="CW17" s="100"/>
      <c r="CX17" s="100"/>
      <c r="CY17" s="100"/>
      <c r="CZ17" s="105" t="s">
        <v>157</v>
      </c>
      <c r="DA17" s="106">
        <f>IF(DA7="-",NA(),DA7)</f>
        <v>14.1</v>
      </c>
      <c r="DB17" s="106">
        <f t="shared" ref="DB17:DE17" si="14">IF(DB7="-",NA(),DB7)</f>
        <v>14.1</v>
      </c>
      <c r="DC17" s="106">
        <f t="shared" si="14"/>
        <v>14.5</v>
      </c>
      <c r="DD17" s="106">
        <f t="shared" si="14"/>
        <v>14</v>
      </c>
      <c r="DE17" s="106">
        <f t="shared" si="14"/>
        <v>13.6</v>
      </c>
      <c r="DF17" s="100"/>
      <c r="DG17" s="100"/>
      <c r="DH17" s="100"/>
      <c r="DI17" s="100"/>
      <c r="DJ17" s="105" t="s">
        <v>157</v>
      </c>
      <c r="DK17" s="106">
        <f>IF(DK7="-",NA(),DK7)</f>
        <v>0</v>
      </c>
      <c r="DL17" s="106">
        <f t="shared" ref="DL17:DO17" si="15">IF(DL7="-",NA(),DL7)</f>
        <v>0</v>
      </c>
      <c r="DM17" s="106">
        <f t="shared" si="15"/>
        <v>0</v>
      </c>
      <c r="DN17" s="106">
        <f t="shared" si="15"/>
        <v>0</v>
      </c>
      <c r="DO17" s="106">
        <f t="shared" si="15"/>
        <v>0</v>
      </c>
      <c r="DP17" s="100"/>
      <c r="DQ17" s="100"/>
      <c r="DR17" s="100"/>
      <c r="DS17" s="100"/>
      <c r="DT17" s="105" t="s">
        <v>157</v>
      </c>
      <c r="DU17" s="106">
        <f>IF(DU7="-",NA(),DU7)</f>
        <v>0</v>
      </c>
      <c r="DV17" s="106">
        <f t="shared" ref="DV17:DY17" si="16">IF(DV7="-",NA(),DV7)</f>
        <v>0</v>
      </c>
      <c r="DW17" s="106">
        <f t="shared" si="16"/>
        <v>0</v>
      </c>
      <c r="DX17" s="106">
        <f t="shared" si="16"/>
        <v>0</v>
      </c>
      <c r="DY17" s="106">
        <f t="shared" si="16"/>
        <v>0</v>
      </c>
      <c r="DZ17" s="100"/>
      <c r="EA17" s="100"/>
      <c r="EB17" s="100"/>
      <c r="EC17" s="100"/>
      <c r="ED17" s="105" t="s">
        <v>157</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157</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157</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157</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157</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157</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157</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157</v>
      </c>
      <c r="KW17" s="106">
        <f>IF(KW7="-",NA(),KW7)</f>
        <v>14.1</v>
      </c>
      <c r="KX17" s="106">
        <f t="shared" ref="KX17:LA17" si="34">IF(KX7="-",NA(),KX7)</f>
        <v>14.1</v>
      </c>
      <c r="KY17" s="106">
        <f t="shared" si="34"/>
        <v>14.5</v>
      </c>
      <c r="KZ17" s="106">
        <f t="shared" si="34"/>
        <v>14</v>
      </c>
      <c r="LA17" s="106">
        <f t="shared" si="34"/>
        <v>13.6</v>
      </c>
      <c r="LB17" s="100"/>
      <c r="LC17" s="100"/>
      <c r="LD17" s="100"/>
      <c r="LE17" s="100"/>
      <c r="LF17" s="105" t="s">
        <v>157</v>
      </c>
      <c r="LG17" s="106">
        <f>IF(LG7="-",NA(),LG7)</f>
        <v>0</v>
      </c>
      <c r="LH17" s="106">
        <f t="shared" ref="LH17:LK17" si="35">IF(LH7="-",NA(),LH7)</f>
        <v>0</v>
      </c>
      <c r="LI17" s="106">
        <f t="shared" si="35"/>
        <v>0</v>
      </c>
      <c r="LJ17" s="106">
        <f t="shared" si="35"/>
        <v>0</v>
      </c>
      <c r="LK17" s="106">
        <f t="shared" si="35"/>
        <v>0</v>
      </c>
      <c r="LL17" s="100"/>
      <c r="LM17" s="100"/>
      <c r="LN17" s="100"/>
      <c r="LO17" s="100"/>
      <c r="LP17" s="105" t="s">
        <v>157</v>
      </c>
      <c r="LQ17" s="106">
        <f>IF(LQ7="-",NA(),LQ7)</f>
        <v>0</v>
      </c>
      <c r="LR17" s="106">
        <f t="shared" ref="LR17:LU17" si="36">IF(LR7="-",NA(),LR7)</f>
        <v>0</v>
      </c>
      <c r="LS17" s="106">
        <f t="shared" si="36"/>
        <v>0</v>
      </c>
      <c r="LT17" s="106">
        <f t="shared" si="36"/>
        <v>0</v>
      </c>
      <c r="LU17" s="106">
        <f t="shared" si="36"/>
        <v>0</v>
      </c>
      <c r="LV17" s="100"/>
      <c r="LW17" s="100"/>
      <c r="LX17" s="100"/>
      <c r="LY17" s="100"/>
      <c r="LZ17" s="105" t="s">
        <v>157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157</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159</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159</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159</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159</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159</v>
      </c>
      <c r="DA18" s="106">
        <f>IF(DF7="-",NA(),DF7)</f>
        <v>36.4</v>
      </c>
      <c r="DB18" s="106">
        <f t="shared" ref="DB18:DE18" si="44">IF(DG7="-",NA(),DG7)</f>
        <v>31.6</v>
      </c>
      <c r="DC18" s="106">
        <f t="shared" si="44"/>
        <v>31.6</v>
      </c>
      <c r="DD18" s="106">
        <f t="shared" si="44"/>
        <v>30.1</v>
      </c>
      <c r="DE18" s="106">
        <f t="shared" si="44"/>
        <v>30.3</v>
      </c>
      <c r="DF18" s="100"/>
      <c r="DG18" s="100"/>
      <c r="DH18" s="100"/>
      <c r="DI18" s="100"/>
      <c r="DJ18" s="105" t="s">
        <v>159</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159</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159</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159</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159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159</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159</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159</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159</v>
      </c>
      <c r="LG18" s="106">
        <f>IF(OR(NOT($LG$8),LL7="-"),NA(),LL7)</f>
        <v>0.3</v>
      </c>
      <c r="LH18" s="106">
        <f>IF(OR(NOT($LG$8),LM7="-"),NA(),LM7)</f>
        <v>0.3</v>
      </c>
      <c r="LI18" s="106">
        <f>IF(OR(NOT($LG$8),LN7="-"),NA(),LN7)</f>
        <v>0.7</v>
      </c>
      <c r="LJ18" s="106">
        <f>IF(OR(NOT($LG$8),LO7="-"),NA(),LO7)</f>
        <v>0.4</v>
      </c>
      <c r="LK18" s="106">
        <f>IF(OR(NOT($LG$8),LP7="-"),NA(),LP7)</f>
        <v>1.8</v>
      </c>
      <c r="LL18" s="100"/>
      <c r="LM18" s="100"/>
      <c r="LN18" s="100"/>
      <c r="LO18" s="100"/>
      <c r="LP18" s="105" t="s">
        <v>159</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159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159</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161</v>
      </c>
      <c r="C20" s="196"/>
      <c r="D20" s="100"/>
    </row>
    <row r="21" spans="1:374" x14ac:dyDescent="0.15">
      <c r="A21" s="97">
        <f t="shared" si="7"/>
        <v>7</v>
      </c>
      <c r="B21" s="196" t="s">
        <v>162</v>
      </c>
      <c r="C21" s="196"/>
      <c r="D21" s="100"/>
    </row>
    <row r="22" spans="1:374" x14ac:dyDescent="0.15">
      <c r="A22" s="97">
        <f t="shared" si="7"/>
        <v>8</v>
      </c>
      <c r="B22" s="196" t="s">
        <v>163</v>
      </c>
      <c r="C22" s="196"/>
      <c r="D22" s="100"/>
      <c r="E22" s="198" t="s">
        <v>164</v>
      </c>
      <c r="F22" s="199"/>
      <c r="G22" s="199"/>
      <c r="H22" s="199"/>
      <c r="I22" s="200"/>
    </row>
    <row r="23" spans="1:374" x14ac:dyDescent="0.15">
      <c r="A23" s="97">
        <f t="shared" si="7"/>
        <v>9</v>
      </c>
      <c r="B23" s="196" t="s">
        <v>165</v>
      </c>
      <c r="C23" s="196"/>
      <c r="D23" s="100"/>
      <c r="E23" s="201"/>
      <c r="F23" s="202"/>
      <c r="G23" s="202"/>
      <c r="H23" s="202"/>
      <c r="I23" s="203"/>
    </row>
    <row r="24" spans="1:374" x14ac:dyDescent="0.15">
      <c r="A24" s="97">
        <f t="shared" si="7"/>
        <v>10</v>
      </c>
      <c r="B24" s="196" t="s">
        <v>166</v>
      </c>
      <c r="C24" s="196"/>
      <c r="D24" s="100"/>
      <c r="E24" s="201"/>
      <c r="F24" s="202"/>
      <c r="G24" s="202"/>
      <c r="H24" s="202"/>
      <c r="I24" s="203"/>
    </row>
    <row r="25" spans="1:374" x14ac:dyDescent="0.15">
      <c r="A25" s="97">
        <f t="shared" si="7"/>
        <v>11</v>
      </c>
      <c r="B25" s="196" t="s">
        <v>167</v>
      </c>
      <c r="C25" s="196"/>
      <c r="D25" s="100"/>
      <c r="E25" s="201"/>
      <c r="F25" s="202"/>
      <c r="G25" s="202"/>
      <c r="H25" s="202"/>
      <c r="I25" s="203"/>
    </row>
    <row r="26" spans="1:374" x14ac:dyDescent="0.15">
      <c r="A26" s="97">
        <f t="shared" si="7"/>
        <v>12</v>
      </c>
      <c r="B26" s="196" t="s">
        <v>168</v>
      </c>
      <c r="C26" s="196"/>
      <c r="D26" s="100"/>
      <c r="E26" s="201"/>
      <c r="F26" s="202"/>
      <c r="G26" s="202"/>
      <c r="H26" s="202"/>
      <c r="I26" s="203"/>
    </row>
    <row r="27" spans="1:374" x14ac:dyDescent="0.15">
      <c r="A27" s="97">
        <f t="shared" si="7"/>
        <v>13</v>
      </c>
      <c r="B27" s="196" t="s">
        <v>169</v>
      </c>
      <c r="C27" s="196"/>
      <c r="D27" s="100"/>
      <c r="E27" s="201"/>
      <c r="F27" s="202"/>
      <c r="G27" s="202"/>
      <c r="H27" s="202"/>
      <c r="I27" s="203"/>
    </row>
    <row r="28" spans="1:374" x14ac:dyDescent="0.15">
      <c r="A28" s="97">
        <f t="shared" si="7"/>
        <v>14</v>
      </c>
      <c r="B28" s="196" t="s">
        <v>170</v>
      </c>
      <c r="C28" s="196"/>
      <c r="D28" s="100"/>
      <c r="E28" s="201"/>
      <c r="F28" s="202"/>
      <c r="G28" s="202"/>
      <c r="H28" s="202"/>
      <c r="I28" s="203"/>
    </row>
    <row r="29" spans="1:374" x14ac:dyDescent="0.15">
      <c r="A29" s="97">
        <f t="shared" si="7"/>
        <v>15</v>
      </c>
      <c r="B29" s="196" t="s">
        <v>171</v>
      </c>
      <c r="C29" s="196"/>
      <c r="D29" s="100"/>
      <c r="E29" s="201"/>
      <c r="F29" s="202"/>
      <c r="G29" s="202"/>
      <c r="H29" s="202"/>
      <c r="I29" s="203"/>
    </row>
    <row r="30" spans="1:374" x14ac:dyDescent="0.15">
      <c r="A30" s="97">
        <f t="shared" si="7"/>
        <v>16</v>
      </c>
      <c r="B30" s="196" t="s">
        <v>172</v>
      </c>
      <c r="C30" s="196"/>
      <c r="D30" s="100"/>
      <c r="E30" s="201"/>
      <c r="F30" s="202"/>
      <c r="G30" s="202"/>
      <c r="H30" s="202"/>
      <c r="I30" s="203"/>
    </row>
    <row r="31" spans="1:374" x14ac:dyDescent="0.15">
      <c r="A31" s="97">
        <f t="shared" si="7"/>
        <v>17</v>
      </c>
      <c r="B31" s="196" t="s">
        <v>173</v>
      </c>
      <c r="C31" s="196"/>
      <c r="D31" s="100"/>
      <c r="E31" s="201"/>
      <c r="F31" s="202"/>
      <c r="G31" s="202"/>
      <c r="H31" s="202"/>
      <c r="I31" s="203"/>
    </row>
    <row r="32" spans="1:374" x14ac:dyDescent="0.15">
      <c r="A32" s="97">
        <f t="shared" si="7"/>
        <v>18</v>
      </c>
      <c r="B32" s="196" t="s">
        <v>174</v>
      </c>
      <c r="C32" s="196"/>
      <c r="D32" s="100"/>
      <c r="E32" s="201"/>
      <c r="F32" s="202"/>
      <c r="G32" s="202"/>
      <c r="H32" s="202"/>
      <c r="I32" s="203"/>
    </row>
    <row r="33" spans="1:16" x14ac:dyDescent="0.15">
      <c r="A33" s="97">
        <f t="shared" si="7"/>
        <v>19</v>
      </c>
      <c r="B33" s="196" t="s">
        <v>175</v>
      </c>
      <c r="C33" s="196"/>
      <c r="D33" s="100"/>
      <c r="E33" s="201"/>
      <c r="F33" s="202"/>
      <c r="G33" s="202"/>
      <c r="H33" s="202"/>
      <c r="I33" s="203"/>
    </row>
    <row r="34" spans="1:16" x14ac:dyDescent="0.15">
      <c r="A34" s="97">
        <f t="shared" si="7"/>
        <v>20</v>
      </c>
      <c r="B34" s="196" t="s">
        <v>176</v>
      </c>
      <c r="C34" s="196"/>
      <c r="D34" s="100"/>
      <c r="E34" s="201"/>
      <c r="F34" s="202"/>
      <c r="G34" s="202"/>
      <c r="H34" s="202"/>
      <c r="I34" s="203"/>
    </row>
    <row r="35" spans="1:16" ht="25.5" customHeight="1" x14ac:dyDescent="0.15">
      <c r="E35" s="204"/>
      <c r="F35" s="205"/>
      <c r="G35" s="205"/>
      <c r="H35" s="205"/>
      <c r="I35" s="206"/>
    </row>
    <row r="36" spans="1:16" x14ac:dyDescent="0.15">
      <c r="A36" t="s">
        <v>177</v>
      </c>
      <c r="B36" t="s">
        <v>178</v>
      </c>
    </row>
    <row r="37" spans="1:16" x14ac:dyDescent="0.15">
      <c r="A37" t="s">
        <v>179</v>
      </c>
      <c r="B37" t="s">
        <v>180</v>
      </c>
      <c r="L37" s="198" t="s">
        <v>164</v>
      </c>
      <c r="M37" s="199"/>
      <c r="N37" s="199"/>
      <c r="O37" s="199"/>
      <c r="P37" s="200"/>
    </row>
    <row r="38" spans="1:16" x14ac:dyDescent="0.15">
      <c r="A38" t="s">
        <v>181</v>
      </c>
      <c r="B38" t="s">
        <v>182</v>
      </c>
      <c r="L38" s="201"/>
      <c r="M38" s="202"/>
      <c r="N38" s="202"/>
      <c r="O38" s="202"/>
      <c r="P38" s="203"/>
    </row>
    <row r="39" spans="1:16" x14ac:dyDescent="0.15">
      <c r="A39" t="s">
        <v>183</v>
      </c>
      <c r="B39" t="s">
        <v>184</v>
      </c>
      <c r="L39" s="201"/>
      <c r="M39" s="202"/>
      <c r="N39" s="202"/>
      <c r="O39" s="202"/>
      <c r="P39" s="203"/>
    </row>
    <row r="40" spans="1:16" x14ac:dyDescent="0.15">
      <c r="A40" t="s">
        <v>185</v>
      </c>
      <c r="B40" t="s">
        <v>186</v>
      </c>
      <c r="L40" s="201"/>
      <c r="M40" s="202"/>
      <c r="N40" s="202"/>
      <c r="O40" s="202"/>
      <c r="P40" s="203"/>
    </row>
    <row r="41" spans="1:16" x14ac:dyDescent="0.15">
      <c r="A41" t="s">
        <v>187</v>
      </c>
      <c r="B41" t="s">
        <v>188</v>
      </c>
      <c r="L41" s="201"/>
      <c r="M41" s="202"/>
      <c r="N41" s="202"/>
      <c r="O41" s="202"/>
      <c r="P41" s="203"/>
    </row>
    <row r="42" spans="1:16" x14ac:dyDescent="0.15">
      <c r="A42" t="s">
        <v>189</v>
      </c>
      <c r="B42" t="s">
        <v>190</v>
      </c>
      <c r="L42" s="201"/>
      <c r="M42" s="202"/>
      <c r="N42" s="202"/>
      <c r="O42" s="202"/>
      <c r="P42" s="203"/>
    </row>
    <row r="43" spans="1:16" x14ac:dyDescent="0.15">
      <c r="A43" t="s">
        <v>191</v>
      </c>
      <c r="B43" t="s">
        <v>192</v>
      </c>
      <c r="L43" s="201"/>
      <c r="M43" s="202"/>
      <c r="N43" s="202"/>
      <c r="O43" s="202"/>
      <c r="P43" s="203"/>
    </row>
    <row r="44" spans="1:16" x14ac:dyDescent="0.15">
      <c r="A44" t="s">
        <v>193</v>
      </c>
      <c r="B44" t="s">
        <v>194</v>
      </c>
      <c r="L44" s="201"/>
      <c r="M44" s="202"/>
      <c r="N44" s="202"/>
      <c r="O44" s="202"/>
      <c r="P44" s="203"/>
    </row>
    <row r="45" spans="1:16" x14ac:dyDescent="0.15">
      <c r="A45" t="s">
        <v>195</v>
      </c>
      <c r="B45" t="s">
        <v>196</v>
      </c>
      <c r="L45" s="201"/>
      <c r="M45" s="202"/>
      <c r="N45" s="202"/>
      <c r="O45" s="202"/>
      <c r="P45" s="203"/>
    </row>
    <row r="46" spans="1:16" x14ac:dyDescent="0.15">
      <c r="A46" t="s">
        <v>197</v>
      </c>
      <c r="B46" t="s">
        <v>198</v>
      </c>
      <c r="L46" s="201"/>
      <c r="M46" s="202"/>
      <c r="N46" s="202"/>
      <c r="O46" s="202"/>
      <c r="P46" s="203"/>
    </row>
    <row r="47" spans="1:16" x14ac:dyDescent="0.15">
      <c r="A47" t="s">
        <v>199</v>
      </c>
      <c r="B47" t="s">
        <v>200</v>
      </c>
      <c r="L47" s="201"/>
      <c r="M47" s="202"/>
      <c r="N47" s="202"/>
      <c r="O47" s="202"/>
      <c r="P47" s="203"/>
    </row>
    <row r="48" spans="1:16" x14ac:dyDescent="0.15">
      <c r="A48" t="s">
        <v>201</v>
      </c>
      <c r="B48" t="s">
        <v>202</v>
      </c>
      <c r="L48" s="201"/>
      <c r="M48" s="202"/>
      <c r="N48" s="202"/>
      <c r="O48" s="202"/>
      <c r="P48" s="203"/>
    </row>
    <row r="49" spans="1:16" x14ac:dyDescent="0.15">
      <c r="A49" t="s">
        <v>203</v>
      </c>
      <c r="B49" t="s">
        <v>204</v>
      </c>
      <c r="L49" s="201"/>
      <c r="M49" s="202"/>
      <c r="N49" s="202"/>
      <c r="O49" s="202"/>
      <c r="P49" s="203"/>
    </row>
    <row r="50" spans="1:16" ht="26.25" customHeight="1" x14ac:dyDescent="0.15">
      <c r="A50" t="s">
        <v>205</v>
      </c>
      <c r="B50" t="s">
        <v>206</v>
      </c>
      <c r="L50" s="204"/>
      <c r="M50" s="205"/>
      <c r="N50" s="205"/>
      <c r="O50" s="205"/>
      <c r="P50" s="206"/>
    </row>
    <row r="51" spans="1:16" x14ac:dyDescent="0.15">
      <c r="A51" t="s">
        <v>207</v>
      </c>
      <c r="B51" t="s">
        <v>208</v>
      </c>
    </row>
    <row r="52" spans="1:16" x14ac:dyDescent="0.15">
      <c r="A52" t="s">
        <v>209</v>
      </c>
      <c r="B52" t="s">
        <v>210</v>
      </c>
    </row>
    <row r="53" spans="1:16" x14ac:dyDescent="0.15">
      <c r="A53" t="s">
        <v>211</v>
      </c>
      <c r="B53" t="s">
        <v>212</v>
      </c>
    </row>
    <row r="54" spans="1:16" x14ac:dyDescent="0.15">
      <c r="A54" t="s">
        <v>213</v>
      </c>
      <c r="B54" t="s">
        <v>214</v>
      </c>
    </row>
    <row r="55" spans="1:16" x14ac:dyDescent="0.15">
      <c r="A55" t="s">
        <v>215</v>
      </c>
      <c r="B55" t="s">
        <v>216</v>
      </c>
    </row>
    <row r="56" spans="1:16" x14ac:dyDescent="0.15">
      <c r="A56" t="s">
        <v>217</v>
      </c>
      <c r="B56" t="s">
        <v>218</v>
      </c>
    </row>
    <row r="57" spans="1:16" x14ac:dyDescent="0.15">
      <c r="A57" t="s">
        <v>219</v>
      </c>
      <c r="B57" t="s">
        <v>220</v>
      </c>
    </row>
    <row r="58" spans="1:16" x14ac:dyDescent="0.15">
      <c r="A58" t="s">
        <v>221</v>
      </c>
      <c r="B58" t="s">
        <v>222</v>
      </c>
    </row>
    <row r="59" spans="1:16" x14ac:dyDescent="0.15">
      <c r="A59" t="s">
        <v>223</v>
      </c>
      <c r="B59" t="s">
        <v>224</v>
      </c>
    </row>
    <row r="60" spans="1:16" x14ac:dyDescent="0.15">
      <c r="A60" t="s">
        <v>225</v>
      </c>
      <c r="B60" t="s">
        <v>226</v>
      </c>
    </row>
    <row r="61" spans="1:16" x14ac:dyDescent="0.15">
      <c r="A61" t="s">
        <v>227</v>
      </c>
      <c r="B61" t="s">
        <v>228</v>
      </c>
    </row>
    <row r="62" spans="1:16" x14ac:dyDescent="0.15">
      <c r="A62" t="s">
        <v>229</v>
      </c>
      <c r="B62" t="s">
        <v>230</v>
      </c>
    </row>
    <row r="63" spans="1:16" x14ac:dyDescent="0.15">
      <c r="A63" t="s">
        <v>231</v>
      </c>
      <c r="B63" t="s">
        <v>232</v>
      </c>
    </row>
    <row r="64" spans="1:16" x14ac:dyDescent="0.15">
      <c r="A64" t="s">
        <v>233</v>
      </c>
      <c r="B64" t="s">
        <v>234</v>
      </c>
    </row>
    <row r="65" spans="1:2" x14ac:dyDescent="0.15">
      <c r="A65" t="s">
        <v>235</v>
      </c>
      <c r="B65" t="s">
        <v>236</v>
      </c>
    </row>
    <row r="66" spans="1:2" x14ac:dyDescent="0.15">
      <c r="A66" t="s">
        <v>237</v>
      </c>
      <c r="B66" t="s">
        <v>238</v>
      </c>
    </row>
    <row r="67" spans="1:2" x14ac:dyDescent="0.15">
      <c r="A67" t="s">
        <v>239</v>
      </c>
      <c r="B67" t="s">
        <v>238</v>
      </c>
    </row>
    <row r="68" spans="1:2" x14ac:dyDescent="0.15">
      <c r="A68" t="s">
        <v>240</v>
      </c>
      <c r="B68" t="s">
        <v>238</v>
      </c>
    </row>
    <row r="69" spans="1:2" x14ac:dyDescent="0.15">
      <c r="A69" t="s">
        <v>241</v>
      </c>
      <c r="B69" t="s">
        <v>238</v>
      </c>
    </row>
    <row r="70" spans="1:2" x14ac:dyDescent="0.15">
      <c r="A70" t="s">
        <v>242</v>
      </c>
      <c r="B70" t="s">
        <v>238</v>
      </c>
    </row>
    <row r="71" spans="1:2" x14ac:dyDescent="0.15">
      <c r="A71" t="s">
        <v>243</v>
      </c>
      <c r="B71" t="s">
        <v>238</v>
      </c>
    </row>
    <row r="72" spans="1:2" x14ac:dyDescent="0.15">
      <c r="A72" t="s">
        <v>244</v>
      </c>
      <c r="B72" t="s">
        <v>238</v>
      </c>
    </row>
    <row r="73" spans="1:2" x14ac:dyDescent="0.15">
      <c r="A73" t="s">
        <v>245</v>
      </c>
      <c r="B73" t="s">
        <v>238</v>
      </c>
    </row>
    <row r="74" spans="1:2" x14ac:dyDescent="0.15">
      <c r="A74" t="s">
        <v>246</v>
      </c>
      <c r="B74" t="s">
        <v>238</v>
      </c>
    </row>
    <row r="75" spans="1:2" x14ac:dyDescent="0.15">
      <c r="A75" t="s">
        <v>247</v>
      </c>
      <c r="B75" t="s">
        <v>238</v>
      </c>
    </row>
    <row r="76" spans="1:2" x14ac:dyDescent="0.15">
      <c r="A76" t="s">
        <v>248</v>
      </c>
      <c r="B76" t="s">
        <v>238</v>
      </c>
    </row>
    <row r="77" spans="1:2" x14ac:dyDescent="0.15">
      <c r="A77" t="s">
        <v>249</v>
      </c>
      <c r="B77" t="s">
        <v>238</v>
      </c>
    </row>
    <row r="78" spans="1:2" x14ac:dyDescent="0.15">
      <c r="A78" t="s">
        <v>250</v>
      </c>
      <c r="B78" t="s">
        <v>238</v>
      </c>
    </row>
    <row r="79" spans="1:2" x14ac:dyDescent="0.15">
      <c r="A79" t="s">
        <v>251</v>
      </c>
      <c r="B79" t="s">
        <v>238</v>
      </c>
    </row>
    <row r="80" spans="1:2" x14ac:dyDescent="0.15">
      <c r="A80" t="s">
        <v>252</v>
      </c>
      <c r="B80" t="s">
        <v>238</v>
      </c>
    </row>
    <row r="81" spans="1:2" x14ac:dyDescent="0.15">
      <c r="A81" t="s">
        <v>253</v>
      </c>
      <c r="B81" t="s">
        <v>238</v>
      </c>
    </row>
    <row r="82" spans="1:2" x14ac:dyDescent="0.15">
      <c r="A82" t="s">
        <v>254</v>
      </c>
      <c r="B82" t="s">
        <v>238</v>
      </c>
    </row>
    <row r="83" spans="1:2" x14ac:dyDescent="0.15">
      <c r="A83" t="s">
        <v>255</v>
      </c>
      <c r="B83" t="s">
        <v>238</v>
      </c>
    </row>
    <row r="84" spans="1:2" x14ac:dyDescent="0.15">
      <c r="A84" t="s">
        <v>256</v>
      </c>
      <c r="B84" t="s">
        <v>238</v>
      </c>
    </row>
    <row r="85" spans="1:2" x14ac:dyDescent="0.15">
      <c r="A85" t="s">
        <v>257</v>
      </c>
      <c r="B85" t="s">
        <v>238</v>
      </c>
    </row>
    <row r="86" spans="1:2" x14ac:dyDescent="0.15">
      <c r="A86" t="s">
        <v>258</v>
      </c>
      <c r="B86" t="s">
        <v>259</v>
      </c>
    </row>
    <row r="87" spans="1:2" x14ac:dyDescent="0.15">
      <c r="A87" t="s">
        <v>260</v>
      </c>
      <c r="B87" t="s">
        <v>259</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2022-02-22T06:22:41Z</cp:lastPrinted>
  <dcterms:created xsi:type="dcterms:W3CDTF">2021-12-03T06:38:24Z</dcterms:created>
  <dcterms:modified xsi:type="dcterms:W3CDTF">2022-02-22T06:23:32Z</dcterms:modified>
  <cp:category/>
</cp:coreProperties>
</file>