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２工業用水道\"/>
    </mc:Choice>
  </mc:AlternateContent>
  <xr:revisionPtr revIDLastSave="0" documentId="13_ncr:1_{E8233F35-4621-4BD3-B8C3-24778F9FC245}" xr6:coauthVersionLast="47" xr6:coauthVersionMax="47" xr10:uidLastSave="{00000000-0000-0000-0000-000000000000}"/>
  <workbookProtection workbookAlgorithmName="SHA-512" workbookHashValue="95YGOLDoK4P3XUiDtOswLw0GSCW/TyfKB6bu+A4MvsDvNsaaTGW86bYOkdyUyYnZaib1lCVzS8cF++pStrDe8g==" workbookSaltValue="12ochKfQpUIiiHJ6jWD2Aw==" workbookSpinCount="100000" lockStructure="1"/>
  <bookViews>
    <workbookView xWindow="2868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FI90" i="4"/>
  <c r="EH90" i="4"/>
  <c r="DG90" i="4"/>
  <c r="CF90" i="4"/>
  <c r="PZ81" i="4"/>
  <c r="OY81" i="4"/>
  <c r="NX81" i="4"/>
  <c r="MW81" i="4"/>
  <c r="KO81" i="4"/>
  <c r="JN81" i="4"/>
  <c r="GK81" i="4"/>
  <c r="DB81" i="4"/>
  <c r="AZ81" i="4"/>
  <c r="Y81" i="4"/>
  <c r="OY80" i="4"/>
  <c r="MW80" i="4"/>
  <c r="JN80" i="4"/>
  <c r="IM80" i="4"/>
  <c r="HL80" i="4"/>
  <c r="GK80" i="4"/>
  <c r="EC80" i="4"/>
  <c r="DB80" i="4"/>
  <c r="CA80" i="4"/>
  <c r="Y80" i="4"/>
  <c r="RA79" i="4"/>
  <c r="OY79" i="4"/>
  <c r="NX79" i="4"/>
  <c r="MW79" i="4"/>
  <c r="KO79" i="4"/>
  <c r="IM79" i="4"/>
  <c r="HL79" i="4"/>
  <c r="GK79" i="4"/>
  <c r="EC79" i="4"/>
  <c r="CA79" i="4"/>
  <c r="AZ79" i="4"/>
  <c r="Y79" i="4"/>
  <c r="RH56" i="4"/>
  <c r="QN56" i="4"/>
  <c r="PT56" i="4"/>
  <c r="OZ56" i="4"/>
  <c r="OF56" i="4"/>
  <c r="MN56" i="4"/>
  <c r="LT56" i="4"/>
  <c r="KF56" i="4"/>
  <c r="HT56" i="4"/>
  <c r="GF56" i="4"/>
  <c r="FL56" i="4"/>
  <c r="ER56" i="4"/>
  <c r="CZ56" i="4"/>
  <c r="CF56" i="4"/>
  <c r="BL56" i="4"/>
  <c r="RH55" i="4"/>
  <c r="QN55" i="4"/>
  <c r="PT55" i="4"/>
  <c r="OZ55" i="4"/>
  <c r="OF55" i="4"/>
  <c r="MN55" i="4"/>
  <c r="LT55" i="4"/>
  <c r="KZ55" i="4"/>
  <c r="KF55" i="4"/>
  <c r="JL55" i="4"/>
  <c r="HT55" i="4"/>
  <c r="CZ55" i="4"/>
  <c r="BL55" i="4"/>
  <c r="AR55" i="4"/>
  <c r="X55" i="4"/>
  <c r="RH54" i="4"/>
  <c r="PT54" i="4"/>
  <c r="OZ54" i="4"/>
  <c r="OF54" i="4"/>
  <c r="MN54" i="4"/>
  <c r="KZ54" i="4"/>
  <c r="KF54" i="4"/>
  <c r="JL54" i="4"/>
  <c r="HT54" i="4"/>
  <c r="GF54" i="4"/>
  <c r="FL54" i="4"/>
  <c r="ER54" i="4"/>
  <c r="CZ54" i="4"/>
  <c r="BL54" i="4"/>
  <c r="AR54" i="4"/>
  <c r="X54" i="4"/>
  <c r="RH33" i="4"/>
  <c r="QN33" i="4"/>
  <c r="PT33" i="4"/>
  <c r="OZ33" i="4"/>
  <c r="OF33" i="4"/>
  <c r="LT33" i="4"/>
  <c r="KZ33" i="4"/>
  <c r="KF33" i="4"/>
  <c r="JL33" i="4"/>
  <c r="GZ33" i="4"/>
  <c r="GF33" i="4"/>
  <c r="AR33" i="4"/>
  <c r="X33" i="4"/>
  <c r="RH32" i="4"/>
  <c r="PT32" i="4"/>
  <c r="OZ32" i="4"/>
  <c r="JL32" i="4"/>
  <c r="GZ32" i="4"/>
  <c r="GF32" i="4"/>
  <c r="ER32" i="4"/>
  <c r="CZ32" i="4"/>
  <c r="CF32" i="4"/>
  <c r="BL32" i="4"/>
  <c r="AR32" i="4"/>
  <c r="X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CF31" i="4" l="1"/>
  <c r="DB79" i="4"/>
  <c r="KZ32" i="4"/>
  <c r="GZ54" i="4"/>
  <c r="AR56" i="4"/>
  <c r="PZ79" i="4"/>
  <c r="RA80" i="4"/>
  <c r="IM81" i="4"/>
  <c r="LT31" i="4"/>
  <c r="GZ31" i="4"/>
  <c r="LT32" i="4"/>
  <c r="BL33" i="4"/>
  <c r="ER55" i="4"/>
  <c r="JL56" i="4"/>
  <c r="CF55" i="4"/>
  <c r="X56" i="4"/>
  <c r="HL81" i="4"/>
  <c r="CF33" i="4"/>
  <c r="MN33" i="4"/>
  <c r="GF55" i="4"/>
  <c r="KF32" i="4"/>
  <c r="GZ56" i="4"/>
  <c r="PZ80" i="4"/>
  <c r="RA81" i="4"/>
  <c r="MN32" i="4"/>
  <c r="QN54" i="4"/>
  <c r="QN31" i="4"/>
  <c r="OF32" i="4"/>
  <c r="CZ33" i="4"/>
  <c r="CF54" i="4"/>
  <c r="GZ55" i="4"/>
  <c r="KZ56" i="4"/>
  <c r="JN79" i="4"/>
  <c r="AZ80" i="4"/>
  <c r="KO80" i="4"/>
  <c r="CA81" i="4"/>
  <c r="HT32" i="4"/>
  <c r="LT54" i="4"/>
  <c r="NX80" i="4"/>
  <c r="EC81" i="4"/>
  <c r="ER33" i="4"/>
  <c r="V10" i="5"/>
  <c r="AF10" i="5"/>
  <c r="AJ10" i="5"/>
  <c r="AT10" i="5"/>
  <c r="BD10" i="5"/>
  <c r="BN10" i="5"/>
  <c r="BX10" i="5"/>
  <c r="CB10" i="5"/>
  <c r="CL10" i="5"/>
  <c r="CV10" i="5"/>
  <c r="DF10" i="5"/>
  <c r="DP10" i="5"/>
  <c r="DT10" i="5"/>
  <c r="ED10" i="5"/>
  <c r="AG11" i="5"/>
  <c r="BE11" i="5"/>
  <c r="BY11" i="5"/>
  <c r="HT33" i="4"/>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<sst xmlns="http://schemas.openxmlformats.org/spreadsheetml/2006/main" count="262" uniqueCount="110">
  <si>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</si>
  <si>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</si>
  <si>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</si>
  <si>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</si>
  <si>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</si>
  <si>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</si>
  <si>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</si>
  <si>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</si>
  <si>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</si>
  <si>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</si>
  <si>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</si>
  <si>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</si>
  <si>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</si>
  <si>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</si>
  <si>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</si>
  <si>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</si>
  <si>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</si>
  <si>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</si>
  <si>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</si>
  <si>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</si>
  <si>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</si>
  <si>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</si>
  <si>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</si>
  <si>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</si>
  <si>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</si>
  <si>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</si>
  <si>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</si>
  <si>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</si>
  <si>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</si>
  <si>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</si>
  <si>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</si>
  <si>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</si>
  <si>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</si>
  <si>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</si>
  <si>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</si>
  <si>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</si>
  <si>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</si>
  <si>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</si>
  <si>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</si>
  <si>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</si>
  <si>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</si>
  <si>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</si>
  <si>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</si>
  <si>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</si>
  <si>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</si>
  <si>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</si>
  <si>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</si>
  <si>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</si>
  <si>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</si>
  <si>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</si>
  <si>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</si>
  <si>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</si>
  <si>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</si>
  <si>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</si>
  <si>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</si>
  <si>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</si>
  <si>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</si>
  <si>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</si>
  <si>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</si>
  <si>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</si>
  <si>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</si>
  <si>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</si>
  <si>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</si>
  <si>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</si>
  <si>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</si>
  <si>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</si>
  <si>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</si>
  <si>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</si>
  <si>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</si>
  <si>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</si>
  <si>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</si>
  <si>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</si>
  <si>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</si>
  <si>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</si>
  <si>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</si>
  <si>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</si>
  <si>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</si>
  <si>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</si>
  <si>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</si>
  <si>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</si>
  <si>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</si>
  <si>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</si>
  <si>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</si>
  <si>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</si>
  <si>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</si>
  <si>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</si>
  <si>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</si>
  <si>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</si>
  <si>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</si>
  <si>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</si>
  <si>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</si>
  <si>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092029</t>
  </si>
  <si>
    <t>46</t>
  </si>
  <si>
    <t>02</t>
  </si>
  <si>
    <t>0</t>
  </si>
  <si>
    <t>000</t>
  </si>
  <si>
    <t>栃木県　足利市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</si>
  <si>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</si>
  <si>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</si>
  <si>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</si>
  <si>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</si>
  <si>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</si>
  <si>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</si>
  <si>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</si>
  <si>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</si>
  <si>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</si>
  <si>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</si>
  <si>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【健全性】
　経常収支比率、料金回収率ともに100％を超えており、類似団体平均値と比較しても良好な数値であることから、健全性は確保されているといえます。今後、物価高騰等による費用の増加が見込まれるため、更なる費用の削減、財源の確保に努めていく必要があります。給水原価が類似団体平均値と比較しても低い水準値を保ちながら、累積欠損金比率０%を維持し、流動比率は100％を大きく上回っていることは、健全な経営といえます。今後も健全な経営を維持できるよう努めていきます。
　企業債残高対給水収益比率は、企業債が全額償還済みであり、新たな企業債の借入も行っていないことから、令和３年度も０%となっています。今後は、必要な更新等を踏まえ、適切な投資規模となるような計画を検討していきます。
　【効率性】
　施設利用率は類似団体平均値を上回り、適切な施設規模であるといえますが、契約数の増加は望めないため、現状維持に努めていく必要があります。</t>
    <phoneticPr fontId="5"/>
  </si>
  <si>
    <t>　保有資産全体では、有形固定資産減価償却率が類似団体平均値を上回り、かつ増加傾向であることから、老朽化が進んでいると考えられます。管路経年化率も高い水準であるにも関わらず、管路更新は近年ほとんど行われていないため、今後は計画的かつ効率的な更新に取り組んでいく必要があります。</t>
    <phoneticPr fontId="5"/>
  </si>
  <si>
    <t xml:space="preserve">　現状では、経営の健全性・効率性は確保されていますが、今後の投資規模について検討していく必要があります。
　また、老朽化の状況については今後さらに管路経年化率の増加が考えられることから、分析結果を踏まえ、適切な更新計画を検討してく必要があります。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</si>
</sst>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62.4</c:v>
                </c:pt>
                <c:pt idx="1">
                  <c:v>64.69</c:v>
                </c:pt>
                <c:pt idx="2">
                  <c:v>66.45</c:v>
                </c:pt>
                <c:pt idx="3">
                  <c:v>66.36</c:v>
                </c:pt>
                <c:pt idx="4">
                  <c:v>68.86</c:v>
                </c:pt>
              </c:numCache>
            </c:numRef>
          </c:val>
          <c:extLst>
            <c:ext xmlns:c16="http://schemas.microsoft.com/office/drawing/2014/chart" uri="{C3380CC4-5D6E-409C-BE32-E72D297353CC}">
              <c16:uniqueId val="{00000000-B553-4056-9AE1-B797D74F3E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B553-4056-9AE1-B797D74F3E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83-4D6E-87C1-39FF885141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AD83-4D6E-87C1-39FF885141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139.22999999999999</c:v>
                </c:pt>
                <c:pt idx="1">
                  <c:v>130.1</c:v>
                </c:pt>
                <c:pt idx="2">
                  <c:v>137.44999999999999</c:v>
                </c:pt>
                <c:pt idx="3">
                  <c:v>120.12</c:v>
                </c:pt>
                <c:pt idx="4">
                  <c:v>122.26</c:v>
                </c:pt>
              </c:numCache>
            </c:numRef>
          </c:val>
          <c:extLst>
            <c:ext xmlns:c16="http://schemas.microsoft.com/office/drawing/2014/chart" uri="{C3380CC4-5D6E-409C-BE32-E72D297353CC}">
              <c16:uniqueId val="{00000000-E79E-434D-921E-DE5D258870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E79E-434D-921E-DE5D258870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76.58</c:v>
                </c:pt>
                <c:pt idx="1">
                  <c:v>76.58</c:v>
                </c:pt>
                <c:pt idx="2">
                  <c:v>76.58</c:v>
                </c:pt>
                <c:pt idx="3">
                  <c:v>76.58</c:v>
                </c:pt>
                <c:pt idx="4">
                  <c:v>76.58</c:v>
                </c:pt>
              </c:numCache>
            </c:numRef>
          </c:val>
          <c:extLst>
            <c:ext xmlns:c16="http://schemas.microsoft.com/office/drawing/2014/chart" uri="{C3380CC4-5D6E-409C-BE32-E72D297353CC}">
              <c16:uniqueId val="{00000000-27C9-4E0D-BA90-90FAC451B6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27C9-4E0D-BA90-90FAC451B6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0.34</c:v>
                </c:pt>
                <c:pt idx="1">
                  <c:v>0</c:v>
                </c:pt>
                <c:pt idx="2">
                  <c:v>0</c:v>
                </c:pt>
                <c:pt idx="3">
                  <c:v>0</c:v>
                </c:pt>
                <c:pt idx="4">
                  <c:v>0</c:v>
                </c:pt>
              </c:numCache>
            </c:numRef>
          </c:val>
          <c:extLst>
            <c:ext xmlns:c16="http://schemas.microsoft.com/office/drawing/2014/chart" uri="{C3380CC4-5D6E-409C-BE32-E72D297353CC}">
              <c16:uniqueId val="{00000000-716D-4517-8E5C-BFD96CFF75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716D-4517-8E5C-BFD96CFF75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5955.2</c:v>
                </c:pt>
                <c:pt idx="1">
                  <c:v>8072.55</c:v>
                </c:pt>
                <c:pt idx="2">
                  <c:v>11671.67</c:v>
                </c:pt>
                <c:pt idx="3">
                  <c:v>4025.78</c:v>
                </c:pt>
                <c:pt idx="4">
                  <c:v>11546.4</c:v>
                </c:pt>
              </c:numCache>
            </c:numRef>
          </c:val>
          <c:extLst>
            <c:ext xmlns:c16="http://schemas.microsoft.com/office/drawing/2014/chart" uri="{C3380CC4-5D6E-409C-BE32-E72D297353CC}">
              <c16:uniqueId val="{00000000-0373-4847-8005-753BA5AE6A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0373-4847-8005-753BA5AE6A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5.79</c:v>
                </c:pt>
                <c:pt idx="1">
                  <c:v>2.31</c:v>
                </c:pt>
                <c:pt idx="2">
                  <c:v>0</c:v>
                </c:pt>
                <c:pt idx="3">
                  <c:v>0</c:v>
                </c:pt>
                <c:pt idx="4">
                  <c:v>0</c:v>
                </c:pt>
              </c:numCache>
            </c:numRef>
          </c:val>
          <c:extLst>
            <c:ext xmlns:c16="http://schemas.microsoft.com/office/drawing/2014/chart" uri="{C3380CC4-5D6E-409C-BE32-E72D297353CC}">
              <c16:uniqueId val="{00000000-2B5A-49A2-9FBD-C2F5C246AA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2B5A-49A2-9FBD-C2F5C246AA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132.51</c:v>
                </c:pt>
                <c:pt idx="1">
                  <c:v>122.3</c:v>
                </c:pt>
                <c:pt idx="2">
                  <c:v>130.19999999999999</c:v>
                </c:pt>
                <c:pt idx="3">
                  <c:v>114.33</c:v>
                </c:pt>
                <c:pt idx="4">
                  <c:v>116.23</c:v>
                </c:pt>
              </c:numCache>
            </c:numRef>
          </c:val>
          <c:extLst>
            <c:ext xmlns:c16="http://schemas.microsoft.com/office/drawing/2014/chart" uri="{C3380CC4-5D6E-409C-BE32-E72D297353CC}">
              <c16:uniqueId val="{00000000-800B-4B00-BC54-50A6E4EA84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800B-4B00-BC54-50A6E4EA84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12.83</c:v>
                </c:pt>
                <c:pt idx="1">
                  <c:v>13.93</c:v>
                </c:pt>
                <c:pt idx="2">
                  <c:v>13.07</c:v>
                </c:pt>
                <c:pt idx="3">
                  <c:v>14.87</c:v>
                </c:pt>
                <c:pt idx="4">
                  <c:v>14.63</c:v>
                </c:pt>
              </c:numCache>
            </c:numRef>
          </c:val>
          <c:extLst>
            <c:ext xmlns:c16="http://schemas.microsoft.com/office/drawing/2014/chart" uri="{C3380CC4-5D6E-409C-BE32-E72D297353CC}">
              <c16:uniqueId val="{00000000-EC91-405C-92E3-0C391F669E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EC91-405C-92E3-0C391F669E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51.02</c:v>
                </c:pt>
                <c:pt idx="1">
                  <c:v>50.67</c:v>
                </c:pt>
                <c:pt idx="2">
                  <c:v>49.86</c:v>
                </c:pt>
                <c:pt idx="3">
                  <c:v>48.84</c:v>
                </c:pt>
                <c:pt idx="4">
                  <c:v>48.43</c:v>
                </c:pt>
              </c:numCache>
            </c:numRef>
          </c:val>
          <c:extLst>
            <c:ext xmlns:c16="http://schemas.microsoft.com/office/drawing/2014/chart" uri="{C3380CC4-5D6E-409C-BE32-E72D297353CC}">
              <c16:uniqueId val="{00000000-6BA5-4007-9A8A-6F4AC9E47D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6BA5-4007-9A8A-6F4AC9E47D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62.8</c:v>
                </c:pt>
                <c:pt idx="1">
                  <c:v>62.8</c:v>
                </c:pt>
                <c:pt idx="2">
                  <c:v>62.8</c:v>
                </c:pt>
                <c:pt idx="3">
                  <c:v>62.8</c:v>
                </c:pt>
                <c:pt idx="4">
                  <c:v>62.8</c:v>
                </c:pt>
              </c:numCache>
            </c:numRef>
          </c:val>
          <c:extLst>
            <c:ext xmlns:c16="http://schemas.microsoft.com/office/drawing/2014/chart" uri="{C3380CC4-5D6E-409C-BE32-E72D297353CC}">
              <c16:uniqueId val="{00000000-8603-4E27-993A-F3AA6689E9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8603-4E27-993A-F3AA6689E9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90" zoomScaleNormal="90" workbookViewId="0">
      <selection activeCell="TL68" sqref="TL68"/>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栃木県　足利市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36000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17433</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98.8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22608</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107</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139.22999999999999</v>
      </c>
      <c r="Y32" s="121"/>
      <c r="Z32" s="121"/>
      <c r="AA32" s="121"/>
      <c r="AB32" s="121"/>
      <c r="AC32" s="121"/>
      <c r="AD32" s="121"/>
      <c r="AE32" s="121"/>
      <c r="AF32" s="121"/>
      <c r="AG32" s="121"/>
      <c r="AH32" s="121"/>
      <c r="AI32" s="121"/>
      <c r="AJ32" s="121"/>
      <c r="AK32" s="121"/>
      <c r="AL32" s="121"/>
      <c r="AM32" s="121"/>
      <c r="AN32" s="121"/>
      <c r="AO32" s="121"/>
      <c r="AP32" s="121"/>
      <c r="AQ32" s="122"/>
      <c r="AR32" s="120">
        <f>データ!U6</f>
        <v>130.1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137.44999999999999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120.12</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122.26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5955.2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8072.55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11671.67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4025.78</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11546.4</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5.79</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2.31</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109.1</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108.18</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114.99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110.04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82.78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79.27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75.56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68.38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66.13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649.91999999999996</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680.22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786.06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771.18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815.18</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531.53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504.73</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450.91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444.01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413.29</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108</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132.51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122.3</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130.19999999999999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114.33</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116.23</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12.83</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13.93</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13.07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14.87</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14.63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51.02</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50.67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49.86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48.84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48.43</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62.8</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62.8</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62.8</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62.8</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62.8</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93.31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103.39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96.49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101.92</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33.81</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34.33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30.96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33.229999999999997</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31.6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43.85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44.05</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45.51</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44.67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41.71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61.64</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61.85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64.14</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63.89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64.7</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109</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8"/>
      <c r="M79" s="138"/>
      <c r="N79" s="138"/>
      <c r="O79" s="138"/>
      <c r="P79" s="138"/>
      <c r="Q79" s="138"/>
      <c r="R79" s="138"/>
      <c r="S79" s="138"/>
      <c r="T79" s="138"/>
      <c r="U79" s="138"/>
      <c r="V79" s="138"/>
      <c r="W79" s="138"/>
      <c r="X79" s="139"/>
      <c r="Y79" s="135" t="str">
        <f>データ!$B$10</f>
        <v>H29</v>
      </c>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7"/>
      <c r="AZ79" s="135" t="str">
        <f>データ!$C$10</f>
        <v>H30</v>
      </c>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7"/>
      <c r="CA79" s="135" t="str">
        <f>データ!$D$10</f>
        <v>R01</v>
      </c>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7"/>
      <c r="DB79" s="135" t="str">
        <f>データ!$E$10</f>
        <v>R02</v>
      </c>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7"/>
      <c r="EC79" s="135" t="str">
        <f>データ!$F$10</f>
        <v>R03</v>
      </c>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7"/>
      <c r="FD79" s="2"/>
      <c r="FE79" s="18"/>
      <c r="FF79" s="2"/>
      <c r="FG79" s="2"/>
      <c r="FH79" s="2"/>
      <c r="FI79" s="2"/>
      <c r="FJ79" s="2"/>
      <c r="FK79" s="2"/>
      <c r="FL79" s="2"/>
      <c r="FM79" s="2"/>
      <c r="FN79" s="2"/>
      <c r="FO79" s="2"/>
      <c r="FP79" s="2"/>
      <c r="FQ79" s="2"/>
      <c r="FR79" s="2"/>
      <c r="FS79" s="2"/>
      <c r="FT79" s="2"/>
      <c r="FU79" s="2"/>
      <c r="FV79" s="15"/>
      <c r="FW79" s="2"/>
      <c r="FX79" s="138"/>
      <c r="FY79" s="138"/>
      <c r="FZ79" s="138"/>
      <c r="GA79" s="138"/>
      <c r="GB79" s="138"/>
      <c r="GC79" s="138"/>
      <c r="GD79" s="138"/>
      <c r="GE79" s="138"/>
      <c r="GF79" s="138"/>
      <c r="GG79" s="138"/>
      <c r="GH79" s="138"/>
      <c r="GI79" s="138"/>
      <c r="GJ79" s="139"/>
      <c r="GK79" s="135" t="str">
        <f>データ!$B$10</f>
        <v>H29</v>
      </c>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7"/>
      <c r="HL79" s="135" t="str">
        <f>データ!$C$10</f>
        <v>H30</v>
      </c>
      <c r="HM79" s="136"/>
      <c r="HN79" s="136"/>
      <c r="HO79" s="136"/>
      <c r="HP79" s="136"/>
      <c r="HQ79" s="136"/>
      <c r="HR79" s="136"/>
      <c r="HS79" s="136"/>
      <c r="HT79" s="136"/>
      <c r="HU79" s="136"/>
      <c r="HV79" s="136"/>
      <c r="HW79" s="136"/>
      <c r="HX79" s="136"/>
      <c r="HY79" s="136"/>
      <c r="HZ79" s="136"/>
      <c r="IA79" s="136"/>
      <c r="IB79" s="136"/>
      <c r="IC79" s="136"/>
      <c r="ID79" s="136"/>
      <c r="IE79" s="136"/>
      <c r="IF79" s="136"/>
      <c r="IG79" s="136"/>
      <c r="IH79" s="136"/>
      <c r="II79" s="136"/>
      <c r="IJ79" s="136"/>
      <c r="IK79" s="136"/>
      <c r="IL79" s="137"/>
      <c r="IM79" s="135" t="str">
        <f>データ!$D$10</f>
        <v>R01</v>
      </c>
      <c r="IN79" s="136"/>
      <c r="IO79" s="136"/>
      <c r="IP79" s="136"/>
      <c r="IQ79" s="136"/>
      <c r="IR79" s="136"/>
      <c r="IS79" s="136"/>
      <c r="IT79" s="136"/>
      <c r="IU79" s="136"/>
      <c r="IV79" s="136"/>
      <c r="IW79" s="136"/>
      <c r="IX79" s="136"/>
      <c r="IY79" s="136"/>
      <c r="IZ79" s="136"/>
      <c r="JA79" s="136"/>
      <c r="JB79" s="136"/>
      <c r="JC79" s="136"/>
      <c r="JD79" s="136"/>
      <c r="JE79" s="136"/>
      <c r="JF79" s="136"/>
      <c r="JG79" s="136"/>
      <c r="JH79" s="136"/>
      <c r="JI79" s="136"/>
      <c r="JJ79" s="136"/>
      <c r="JK79" s="136"/>
      <c r="JL79" s="136"/>
      <c r="JM79" s="137"/>
      <c r="JN79" s="135" t="str">
        <f>データ!$E$10</f>
        <v>R02</v>
      </c>
      <c r="JO79" s="136"/>
      <c r="JP79" s="136"/>
      <c r="JQ79" s="136"/>
      <c r="JR79" s="136"/>
      <c r="JS79" s="136"/>
      <c r="JT79" s="136"/>
      <c r="JU79" s="136"/>
      <c r="JV79" s="136"/>
      <c r="JW79" s="136"/>
      <c r="JX79" s="136"/>
      <c r="JY79" s="136"/>
      <c r="JZ79" s="136"/>
      <c r="KA79" s="136"/>
      <c r="KB79" s="136"/>
      <c r="KC79" s="136"/>
      <c r="KD79" s="136"/>
      <c r="KE79" s="136"/>
      <c r="KF79" s="136"/>
      <c r="KG79" s="136"/>
      <c r="KH79" s="136"/>
      <c r="KI79" s="136"/>
      <c r="KJ79" s="136"/>
      <c r="KK79" s="136"/>
      <c r="KL79" s="136"/>
      <c r="KM79" s="136"/>
      <c r="KN79" s="137"/>
      <c r="KO79" s="135" t="str">
        <f>データ!$F$10</f>
        <v>R03</v>
      </c>
      <c r="KP79" s="136"/>
      <c r="KQ79" s="136"/>
      <c r="KR79" s="136"/>
      <c r="KS79" s="136"/>
      <c r="KT79" s="136"/>
      <c r="KU79" s="136"/>
      <c r="KV79" s="136"/>
      <c r="KW79" s="136"/>
      <c r="KX79" s="136"/>
      <c r="KY79" s="136"/>
      <c r="KZ79" s="136"/>
      <c r="LA79" s="136"/>
      <c r="LB79" s="136"/>
      <c r="LC79" s="136"/>
      <c r="LD79" s="136"/>
      <c r="LE79" s="136"/>
      <c r="LF79" s="136"/>
      <c r="LG79" s="136"/>
      <c r="LH79" s="136"/>
      <c r="LI79" s="136"/>
      <c r="LJ79" s="136"/>
      <c r="LK79" s="136"/>
      <c r="LL79" s="136"/>
      <c r="LM79" s="136"/>
      <c r="LN79" s="136"/>
      <c r="LO79" s="137"/>
      <c r="LP79" s="2"/>
      <c r="LQ79" s="18"/>
      <c r="LR79" s="2"/>
      <c r="LS79" s="2"/>
      <c r="LT79" s="2"/>
      <c r="LU79" s="2"/>
      <c r="LV79" s="2"/>
      <c r="LW79" s="2"/>
      <c r="LX79" s="2"/>
      <c r="LY79" s="2"/>
      <c r="LZ79" s="2"/>
      <c r="MA79" s="2"/>
      <c r="MB79" s="2"/>
      <c r="MC79" s="2"/>
      <c r="MD79" s="2"/>
      <c r="ME79" s="2"/>
      <c r="MF79" s="2"/>
      <c r="MG79" s="2"/>
      <c r="MH79" s="15"/>
      <c r="MI79" s="2"/>
      <c r="MJ79" s="138"/>
      <c r="MK79" s="138"/>
      <c r="ML79" s="138"/>
      <c r="MM79" s="138"/>
      <c r="MN79" s="138"/>
      <c r="MO79" s="138"/>
      <c r="MP79" s="138"/>
      <c r="MQ79" s="138"/>
      <c r="MR79" s="138"/>
      <c r="MS79" s="138"/>
      <c r="MT79" s="138"/>
      <c r="MU79" s="138"/>
      <c r="MV79" s="139"/>
      <c r="MW79" s="135" t="str">
        <f>データ!$B$10</f>
        <v>H29</v>
      </c>
      <c r="MX79" s="136"/>
      <c r="MY79" s="136"/>
      <c r="MZ79" s="136"/>
      <c r="NA79" s="136"/>
      <c r="NB79" s="136"/>
      <c r="NC79" s="136"/>
      <c r="ND79" s="136"/>
      <c r="NE79" s="136"/>
      <c r="NF79" s="136"/>
      <c r="NG79" s="136"/>
      <c r="NH79" s="136"/>
      <c r="NI79" s="136"/>
      <c r="NJ79" s="136"/>
      <c r="NK79" s="136"/>
      <c r="NL79" s="136"/>
      <c r="NM79" s="136"/>
      <c r="NN79" s="136"/>
      <c r="NO79" s="136"/>
      <c r="NP79" s="136"/>
      <c r="NQ79" s="136"/>
      <c r="NR79" s="136"/>
      <c r="NS79" s="136"/>
      <c r="NT79" s="136"/>
      <c r="NU79" s="136"/>
      <c r="NV79" s="136"/>
      <c r="NW79" s="137"/>
      <c r="NX79" s="135" t="str">
        <f>データ!$C$10</f>
        <v>H30</v>
      </c>
      <c r="NY79" s="136"/>
      <c r="NZ79" s="136"/>
      <c r="OA79" s="136"/>
      <c r="OB79" s="136"/>
      <c r="OC79" s="136"/>
      <c r="OD79" s="136"/>
      <c r="OE79" s="136"/>
      <c r="OF79" s="136"/>
      <c r="OG79" s="136"/>
      <c r="OH79" s="136"/>
      <c r="OI79" s="136"/>
      <c r="OJ79" s="136"/>
      <c r="OK79" s="136"/>
      <c r="OL79" s="136"/>
      <c r="OM79" s="136"/>
      <c r="ON79" s="136"/>
      <c r="OO79" s="136"/>
      <c r="OP79" s="136"/>
      <c r="OQ79" s="136"/>
      <c r="OR79" s="136"/>
      <c r="OS79" s="136"/>
      <c r="OT79" s="136"/>
      <c r="OU79" s="136"/>
      <c r="OV79" s="136"/>
      <c r="OW79" s="136"/>
      <c r="OX79" s="137"/>
      <c r="OY79" s="135" t="str">
        <f>データ!$D$10</f>
        <v>R01</v>
      </c>
      <c r="OZ79" s="136"/>
      <c r="PA79" s="136"/>
      <c r="PB79" s="136"/>
      <c r="PC79" s="136"/>
      <c r="PD79" s="136"/>
      <c r="PE79" s="136"/>
      <c r="PF79" s="136"/>
      <c r="PG79" s="136"/>
      <c r="PH79" s="136"/>
      <c r="PI79" s="136"/>
      <c r="PJ79" s="136"/>
      <c r="PK79" s="136"/>
      <c r="PL79" s="136"/>
      <c r="PM79" s="136"/>
      <c r="PN79" s="136"/>
      <c r="PO79" s="136"/>
      <c r="PP79" s="136"/>
      <c r="PQ79" s="136"/>
      <c r="PR79" s="136"/>
      <c r="PS79" s="136"/>
      <c r="PT79" s="136"/>
      <c r="PU79" s="136"/>
      <c r="PV79" s="136"/>
      <c r="PW79" s="136"/>
      <c r="PX79" s="136"/>
      <c r="PY79" s="137"/>
      <c r="PZ79" s="135" t="str">
        <f>データ!$E$10</f>
        <v>R02</v>
      </c>
      <c r="QA79" s="136"/>
      <c r="QB79" s="136"/>
      <c r="QC79" s="136"/>
      <c r="QD79" s="136"/>
      <c r="QE79" s="136"/>
      <c r="QF79" s="136"/>
      <c r="QG79" s="136"/>
      <c r="QH79" s="136"/>
      <c r="QI79" s="136"/>
      <c r="QJ79" s="136"/>
      <c r="QK79" s="136"/>
      <c r="QL79" s="136"/>
      <c r="QM79" s="136"/>
      <c r="QN79" s="136"/>
      <c r="QO79" s="136"/>
      <c r="QP79" s="136"/>
      <c r="QQ79" s="136"/>
      <c r="QR79" s="136"/>
      <c r="QS79" s="136"/>
      <c r="QT79" s="136"/>
      <c r="QU79" s="136"/>
      <c r="QV79" s="136"/>
      <c r="QW79" s="136"/>
      <c r="QX79" s="136"/>
      <c r="QY79" s="136"/>
      <c r="QZ79" s="137"/>
      <c r="RA79" s="135" t="str">
        <f>データ!$F$10</f>
        <v>R03</v>
      </c>
      <c r="RB79" s="136"/>
      <c r="RC79" s="136"/>
      <c r="RD79" s="136"/>
      <c r="RE79" s="136"/>
      <c r="RF79" s="136"/>
      <c r="RG79" s="136"/>
      <c r="RH79" s="136"/>
      <c r="RI79" s="136"/>
      <c r="RJ79" s="136"/>
      <c r="RK79" s="136"/>
      <c r="RL79" s="136"/>
      <c r="RM79" s="136"/>
      <c r="RN79" s="136"/>
      <c r="RO79" s="136"/>
      <c r="RP79" s="136"/>
      <c r="RQ79" s="136"/>
      <c r="RR79" s="136"/>
      <c r="RS79" s="136"/>
      <c r="RT79" s="136"/>
      <c r="RU79" s="136"/>
      <c r="RV79" s="136"/>
      <c r="RW79" s="136"/>
      <c r="RX79" s="136"/>
      <c r="RY79" s="136"/>
      <c r="RZ79" s="136"/>
      <c r="SA79" s="137"/>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0">
        <f>データ!DD6</f>
        <v>62.4</v>
      </c>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f>データ!DE6</f>
        <v>64.69</v>
      </c>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f>データ!DF6</f>
        <v>66.45</v>
      </c>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f>データ!DG6</f>
        <v>66.36</v>
      </c>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f>データ!DH6</f>
        <v>68.86</v>
      </c>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0">
        <f>データ!DO6</f>
        <v>76.58</v>
      </c>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f>データ!DP6</f>
        <v>76.58</v>
      </c>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f>データ!DQ6</f>
        <v>76.58</v>
      </c>
      <c r="IN80" s="140"/>
      <c r="IO80" s="140"/>
      <c r="IP80" s="140"/>
      <c r="IQ80" s="140"/>
      <c r="IR80" s="140"/>
      <c r="IS80" s="140"/>
      <c r="IT80" s="140"/>
      <c r="IU80" s="140"/>
      <c r="IV80" s="140"/>
      <c r="IW80" s="140"/>
      <c r="IX80" s="140"/>
      <c r="IY80" s="140"/>
      <c r="IZ80" s="140"/>
      <c r="JA80" s="140"/>
      <c r="JB80" s="140"/>
      <c r="JC80" s="140"/>
      <c r="JD80" s="140"/>
      <c r="JE80" s="140"/>
      <c r="JF80" s="140"/>
      <c r="JG80" s="140"/>
      <c r="JH80" s="140"/>
      <c r="JI80" s="140"/>
      <c r="JJ80" s="140"/>
      <c r="JK80" s="140"/>
      <c r="JL80" s="140"/>
      <c r="JM80" s="140"/>
      <c r="JN80" s="140">
        <f>データ!DR6</f>
        <v>76.58</v>
      </c>
      <c r="JO80" s="140"/>
      <c r="JP80" s="140"/>
      <c r="JQ80" s="140"/>
      <c r="JR80" s="140"/>
      <c r="JS80" s="140"/>
      <c r="JT80" s="140"/>
      <c r="JU80" s="140"/>
      <c r="JV80" s="140"/>
      <c r="JW80" s="140"/>
      <c r="JX80" s="140"/>
      <c r="JY80" s="140"/>
      <c r="JZ80" s="140"/>
      <c r="KA80" s="140"/>
      <c r="KB80" s="140"/>
      <c r="KC80" s="140"/>
      <c r="KD80" s="140"/>
      <c r="KE80" s="140"/>
      <c r="KF80" s="140"/>
      <c r="KG80" s="140"/>
      <c r="KH80" s="140"/>
      <c r="KI80" s="140"/>
      <c r="KJ80" s="140"/>
      <c r="KK80" s="140"/>
      <c r="KL80" s="140"/>
      <c r="KM80" s="140"/>
      <c r="KN80" s="140"/>
      <c r="KO80" s="140">
        <f>データ!DS6</f>
        <v>76.58</v>
      </c>
      <c r="KP80" s="140"/>
      <c r="KQ80" s="140"/>
      <c r="KR80" s="140"/>
      <c r="KS80" s="140"/>
      <c r="KT80" s="140"/>
      <c r="KU80" s="140"/>
      <c r="KV80" s="140"/>
      <c r="KW80" s="140"/>
      <c r="KX80" s="140"/>
      <c r="KY80" s="140"/>
      <c r="KZ80" s="140"/>
      <c r="LA80" s="140"/>
      <c r="LB80" s="140"/>
      <c r="LC80" s="140"/>
      <c r="LD80" s="140"/>
      <c r="LE80" s="140"/>
      <c r="LF80" s="140"/>
      <c r="LG80" s="140"/>
      <c r="LH80" s="140"/>
      <c r="LI80" s="140"/>
      <c r="LJ80" s="140"/>
      <c r="LK80" s="140"/>
      <c r="LL80" s="140"/>
      <c r="LM80" s="140"/>
      <c r="LN80" s="140"/>
      <c r="LO80" s="140"/>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0">
        <f>データ!DZ6</f>
        <v>0.34</v>
      </c>
      <c r="MX80" s="140"/>
      <c r="MY80" s="140"/>
      <c r="MZ80" s="140"/>
      <c r="NA80" s="140"/>
      <c r="NB80" s="140"/>
      <c r="NC80" s="140"/>
      <c r="ND80" s="140"/>
      <c r="NE80" s="140"/>
      <c r="NF80" s="140"/>
      <c r="NG80" s="140"/>
      <c r="NH80" s="140"/>
      <c r="NI80" s="140"/>
      <c r="NJ80" s="140"/>
      <c r="NK80" s="140"/>
      <c r="NL80" s="140"/>
      <c r="NM80" s="140"/>
      <c r="NN80" s="140"/>
      <c r="NO80" s="140"/>
      <c r="NP80" s="140"/>
      <c r="NQ80" s="140"/>
      <c r="NR80" s="140"/>
      <c r="NS80" s="140"/>
      <c r="NT80" s="140"/>
      <c r="NU80" s="140"/>
      <c r="NV80" s="140"/>
      <c r="NW80" s="140"/>
      <c r="NX80" s="140">
        <f>データ!EA6</f>
        <v>0</v>
      </c>
      <c r="NY80" s="140"/>
      <c r="NZ80" s="140"/>
      <c r="OA80" s="140"/>
      <c r="OB80" s="140"/>
      <c r="OC80" s="140"/>
      <c r="OD80" s="140"/>
      <c r="OE80" s="140"/>
      <c r="OF80" s="140"/>
      <c r="OG80" s="140"/>
      <c r="OH80" s="140"/>
      <c r="OI80" s="140"/>
      <c r="OJ80" s="140"/>
      <c r="OK80" s="140"/>
      <c r="OL80" s="140"/>
      <c r="OM80" s="140"/>
      <c r="ON80" s="140"/>
      <c r="OO80" s="140"/>
      <c r="OP80" s="140"/>
      <c r="OQ80" s="140"/>
      <c r="OR80" s="140"/>
      <c r="OS80" s="140"/>
      <c r="OT80" s="140"/>
      <c r="OU80" s="140"/>
      <c r="OV80" s="140"/>
      <c r="OW80" s="140"/>
      <c r="OX80" s="140"/>
      <c r="OY80" s="140">
        <f>データ!EB6</f>
        <v>0</v>
      </c>
      <c r="OZ80" s="140"/>
      <c r="PA80" s="140"/>
      <c r="PB80" s="140"/>
      <c r="PC80" s="140"/>
      <c r="PD80" s="140"/>
      <c r="PE80" s="140"/>
      <c r="PF80" s="140"/>
      <c r="PG80" s="140"/>
      <c r="PH80" s="140"/>
      <c r="PI80" s="140"/>
      <c r="PJ80" s="140"/>
      <c r="PK80" s="140"/>
      <c r="PL80" s="140"/>
      <c r="PM80" s="140"/>
      <c r="PN80" s="140"/>
      <c r="PO80" s="140"/>
      <c r="PP80" s="140"/>
      <c r="PQ80" s="140"/>
      <c r="PR80" s="140"/>
      <c r="PS80" s="140"/>
      <c r="PT80" s="140"/>
      <c r="PU80" s="140"/>
      <c r="PV80" s="140"/>
      <c r="PW80" s="140"/>
      <c r="PX80" s="140"/>
      <c r="PY80" s="140"/>
      <c r="PZ80" s="140">
        <f>データ!EC6</f>
        <v>0</v>
      </c>
      <c r="QA80" s="140"/>
      <c r="QB80" s="140"/>
      <c r="QC80" s="140"/>
      <c r="QD80" s="140"/>
      <c r="QE80" s="140"/>
      <c r="QF80" s="140"/>
      <c r="QG80" s="140"/>
      <c r="QH80" s="140"/>
      <c r="QI80" s="140"/>
      <c r="QJ80" s="140"/>
      <c r="QK80" s="140"/>
      <c r="QL80" s="140"/>
      <c r="QM80" s="140"/>
      <c r="QN80" s="140"/>
      <c r="QO80" s="140"/>
      <c r="QP80" s="140"/>
      <c r="QQ80" s="140"/>
      <c r="QR80" s="140"/>
      <c r="QS80" s="140"/>
      <c r="QT80" s="140"/>
      <c r="QU80" s="140"/>
      <c r="QV80" s="140"/>
      <c r="QW80" s="140"/>
      <c r="QX80" s="140"/>
      <c r="QY80" s="140"/>
      <c r="QZ80" s="140"/>
      <c r="RA80" s="140">
        <f>データ!ED6</f>
        <v>0</v>
      </c>
      <c r="RB80" s="140"/>
      <c r="RC80" s="140"/>
      <c r="RD80" s="140"/>
      <c r="RE80" s="140"/>
      <c r="RF80" s="140"/>
      <c r="RG80" s="140"/>
      <c r="RH80" s="140"/>
      <c r="RI80" s="140"/>
      <c r="RJ80" s="140"/>
      <c r="RK80" s="140"/>
      <c r="RL80" s="140"/>
      <c r="RM80" s="140"/>
      <c r="RN80" s="140"/>
      <c r="RO80" s="140"/>
      <c r="RP80" s="140"/>
      <c r="RQ80" s="140"/>
      <c r="RR80" s="140"/>
      <c r="RS80" s="140"/>
      <c r="RT80" s="140"/>
      <c r="RU80" s="140"/>
      <c r="RV80" s="140"/>
      <c r="RW80" s="140"/>
      <c r="RX80" s="140"/>
      <c r="RY80" s="140"/>
      <c r="RZ80" s="140"/>
      <c r="SA80" s="140"/>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0">
        <f>データ!DI6</f>
        <v>52.15</v>
      </c>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f>データ!DJ6</f>
        <v>52.21</v>
      </c>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f>データ!DK6</f>
        <v>54.51</v>
      </c>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f>データ!DL6</f>
        <v>55.38</v>
      </c>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f>データ!DM6</f>
        <v>56.07</v>
      </c>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0">
        <f>データ!DT6</f>
        <v>29.43</v>
      </c>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f>データ!DU6</f>
        <v>32.03</v>
      </c>
      <c r="HM81" s="140"/>
      <c r="HN81" s="140"/>
      <c r="HO81" s="140"/>
      <c r="HP81" s="140"/>
      <c r="HQ81" s="140"/>
      <c r="HR81" s="140"/>
      <c r="HS81" s="140"/>
      <c r="HT81" s="140"/>
      <c r="HU81" s="140"/>
      <c r="HV81" s="140"/>
      <c r="HW81" s="140"/>
      <c r="HX81" s="140"/>
      <c r="HY81" s="140"/>
      <c r="HZ81" s="140"/>
      <c r="IA81" s="140"/>
      <c r="IB81" s="140"/>
      <c r="IC81" s="140"/>
      <c r="ID81" s="140"/>
      <c r="IE81" s="140"/>
      <c r="IF81" s="140"/>
      <c r="IG81" s="140"/>
      <c r="IH81" s="140"/>
      <c r="II81" s="140"/>
      <c r="IJ81" s="140"/>
      <c r="IK81" s="140"/>
      <c r="IL81" s="140"/>
      <c r="IM81" s="140">
        <f>データ!DV6</f>
        <v>36.58</v>
      </c>
      <c r="IN81" s="140"/>
      <c r="IO81" s="140"/>
      <c r="IP81" s="140"/>
      <c r="IQ81" s="140"/>
      <c r="IR81" s="140"/>
      <c r="IS81" s="140"/>
      <c r="IT81" s="140"/>
      <c r="IU81" s="140"/>
      <c r="IV81" s="140"/>
      <c r="IW81" s="140"/>
      <c r="IX81" s="140"/>
      <c r="IY81" s="140"/>
      <c r="IZ81" s="140"/>
      <c r="JA81" s="140"/>
      <c r="JB81" s="140"/>
      <c r="JC81" s="140"/>
      <c r="JD81" s="140"/>
      <c r="JE81" s="140"/>
      <c r="JF81" s="140"/>
      <c r="JG81" s="140"/>
      <c r="JH81" s="140"/>
      <c r="JI81" s="140"/>
      <c r="JJ81" s="140"/>
      <c r="JK81" s="140"/>
      <c r="JL81" s="140"/>
      <c r="JM81" s="140"/>
      <c r="JN81" s="140">
        <f>データ!DW6</f>
        <v>40.880000000000003</v>
      </c>
      <c r="JO81" s="140"/>
      <c r="JP81" s="140"/>
      <c r="JQ81" s="140"/>
      <c r="JR81" s="140"/>
      <c r="JS81" s="140"/>
      <c r="JT81" s="140"/>
      <c r="JU81" s="140"/>
      <c r="JV81" s="140"/>
      <c r="JW81" s="140"/>
      <c r="JX81" s="140"/>
      <c r="JY81" s="140"/>
      <c r="JZ81" s="140"/>
      <c r="KA81" s="140"/>
      <c r="KB81" s="140"/>
      <c r="KC81" s="140"/>
      <c r="KD81" s="140"/>
      <c r="KE81" s="140"/>
      <c r="KF81" s="140"/>
      <c r="KG81" s="140"/>
      <c r="KH81" s="140"/>
      <c r="KI81" s="140"/>
      <c r="KJ81" s="140"/>
      <c r="KK81" s="140"/>
      <c r="KL81" s="140"/>
      <c r="KM81" s="140"/>
      <c r="KN81" s="140"/>
      <c r="KO81" s="140">
        <f>データ!DX6</f>
        <v>41.24</v>
      </c>
      <c r="KP81" s="140"/>
      <c r="KQ81" s="140"/>
      <c r="KR81" s="140"/>
      <c r="KS81" s="140"/>
      <c r="KT81" s="140"/>
      <c r="KU81" s="140"/>
      <c r="KV81" s="140"/>
      <c r="KW81" s="140"/>
      <c r="KX81" s="140"/>
      <c r="KY81" s="140"/>
      <c r="KZ81" s="140"/>
      <c r="LA81" s="140"/>
      <c r="LB81" s="140"/>
      <c r="LC81" s="140"/>
      <c r="LD81" s="140"/>
      <c r="LE81" s="140"/>
      <c r="LF81" s="140"/>
      <c r="LG81" s="140"/>
      <c r="LH81" s="140"/>
      <c r="LI81" s="140"/>
      <c r="LJ81" s="140"/>
      <c r="LK81" s="140"/>
      <c r="LL81" s="140"/>
      <c r="LM81" s="140"/>
      <c r="LN81" s="140"/>
      <c r="LO81" s="140"/>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0">
        <f>データ!EE6</f>
        <v>0.11</v>
      </c>
      <c r="MX81" s="140"/>
      <c r="MY81" s="140"/>
      <c r="MZ81" s="140"/>
      <c r="NA81" s="140"/>
      <c r="NB81" s="140"/>
      <c r="NC81" s="140"/>
      <c r="ND81" s="140"/>
      <c r="NE81" s="140"/>
      <c r="NF81" s="140"/>
      <c r="NG81" s="140"/>
      <c r="NH81" s="140"/>
      <c r="NI81" s="140"/>
      <c r="NJ81" s="140"/>
      <c r="NK81" s="140"/>
      <c r="NL81" s="140"/>
      <c r="NM81" s="140"/>
      <c r="NN81" s="140"/>
      <c r="NO81" s="140"/>
      <c r="NP81" s="140"/>
      <c r="NQ81" s="140"/>
      <c r="NR81" s="140"/>
      <c r="NS81" s="140"/>
      <c r="NT81" s="140"/>
      <c r="NU81" s="140"/>
      <c r="NV81" s="140"/>
      <c r="NW81" s="140"/>
      <c r="NX81" s="140">
        <f>データ!EF6</f>
        <v>0.11</v>
      </c>
      <c r="NY81" s="140"/>
      <c r="NZ81" s="140"/>
      <c r="OA81" s="140"/>
      <c r="OB81" s="140"/>
      <c r="OC81" s="140"/>
      <c r="OD81" s="140"/>
      <c r="OE81" s="140"/>
      <c r="OF81" s="140"/>
      <c r="OG81" s="140"/>
      <c r="OH81" s="140"/>
      <c r="OI81" s="140"/>
      <c r="OJ81" s="140"/>
      <c r="OK81" s="140"/>
      <c r="OL81" s="140"/>
      <c r="OM81" s="140"/>
      <c r="ON81" s="140"/>
      <c r="OO81" s="140"/>
      <c r="OP81" s="140"/>
      <c r="OQ81" s="140"/>
      <c r="OR81" s="140"/>
      <c r="OS81" s="140"/>
      <c r="OT81" s="140"/>
      <c r="OU81" s="140"/>
      <c r="OV81" s="140"/>
      <c r="OW81" s="140"/>
      <c r="OX81" s="140"/>
      <c r="OY81" s="140">
        <f>データ!EG6</f>
        <v>0.36</v>
      </c>
      <c r="OZ81" s="140"/>
      <c r="PA81" s="140"/>
      <c r="PB81" s="140"/>
      <c r="PC81" s="140"/>
      <c r="PD81" s="140"/>
      <c r="PE81" s="140"/>
      <c r="PF81" s="140"/>
      <c r="PG81" s="140"/>
      <c r="PH81" s="140"/>
      <c r="PI81" s="140"/>
      <c r="PJ81" s="140"/>
      <c r="PK81" s="140"/>
      <c r="PL81" s="140"/>
      <c r="PM81" s="140"/>
      <c r="PN81" s="140"/>
      <c r="PO81" s="140"/>
      <c r="PP81" s="140"/>
      <c r="PQ81" s="140"/>
      <c r="PR81" s="140"/>
      <c r="PS81" s="140"/>
      <c r="PT81" s="140"/>
      <c r="PU81" s="140"/>
      <c r="PV81" s="140"/>
      <c r="PW81" s="140"/>
      <c r="PX81" s="140"/>
      <c r="PY81" s="140"/>
      <c r="PZ81" s="140">
        <f>データ!EH6</f>
        <v>0.12</v>
      </c>
      <c r="QA81" s="140"/>
      <c r="QB81" s="140"/>
      <c r="QC81" s="140"/>
      <c r="QD81" s="140"/>
      <c r="QE81" s="140"/>
      <c r="QF81" s="140"/>
      <c r="QG81" s="140"/>
      <c r="QH81" s="140"/>
      <c r="QI81" s="140"/>
      <c r="QJ81" s="140"/>
      <c r="QK81" s="140"/>
      <c r="QL81" s="140"/>
      <c r="QM81" s="140"/>
      <c r="QN81" s="140"/>
      <c r="QO81" s="140"/>
      <c r="QP81" s="140"/>
      <c r="QQ81" s="140"/>
      <c r="QR81" s="140"/>
      <c r="QS81" s="140"/>
      <c r="QT81" s="140"/>
      <c r="QU81" s="140"/>
      <c r="QV81" s="140"/>
      <c r="QW81" s="140"/>
      <c r="QX81" s="140"/>
      <c r="QY81" s="140"/>
      <c r="QZ81" s="140"/>
      <c r="RA81" s="140">
        <f>データ!EI6</f>
        <v>0.31</v>
      </c>
      <c r="RB81" s="140"/>
      <c r="RC81" s="140"/>
      <c r="RD81" s="140"/>
      <c r="RE81" s="140"/>
      <c r="RF81" s="140"/>
      <c r="RG81" s="140"/>
      <c r="RH81" s="140"/>
      <c r="RI81" s="140"/>
      <c r="RJ81" s="140"/>
      <c r="RK81" s="140"/>
      <c r="RL81" s="140"/>
      <c r="RM81" s="140"/>
      <c r="RN81" s="140"/>
      <c r="RO81" s="140"/>
      <c r="RP81" s="140"/>
      <c r="RQ81" s="140"/>
      <c r="RR81" s="140"/>
      <c r="RS81" s="140"/>
      <c r="RT81" s="140"/>
      <c r="RU81" s="140"/>
      <c r="RV81" s="140"/>
      <c r="RW81" s="140"/>
      <c r="RX81" s="140"/>
      <c r="RY81" s="140"/>
      <c r="RZ81" s="140"/>
      <c r="SA81" s="140"/>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37</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38</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39</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RDXqT3cG++dpknJHiCVZhJ45IJGEha6vONHm2OiYDozqNo3vViL8vvLLHwyK0Mx6JjzqXA7+CF01IB083o0H1A==" saltValue="MNb19vBF24FxNY+iYGTvzg=="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40</v>
      </c>
    </row>
    <row r="2" spans="1:140" x14ac:dyDescent="0.2">
      <c r="A2" s="28" t="s">
        <v>41</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42</v>
      </c>
      <c r="B3" s="29" t="s">
        <v>43</v>
      </c>
      <c r="C3" s="29" t="s">
        <v>44</v>
      </c>
      <c r="D3" s="29" t="s">
        <v>45</v>
      </c>
      <c r="E3" s="29" t="s">
        <v>46</v>
      </c>
      <c r="F3" s="29" t="s">
        <v>47</v>
      </c>
      <c r="G3" s="29" t="s">
        <v>48</v>
      </c>
      <c r="H3" s="146" t="s">
        <v>49</v>
      </c>
      <c r="I3" s="147"/>
      <c r="J3" s="147"/>
      <c r="K3" s="147"/>
      <c r="L3" s="147"/>
      <c r="M3" s="147"/>
      <c r="N3" s="147"/>
      <c r="O3" s="147"/>
      <c r="P3" s="147"/>
      <c r="Q3" s="147"/>
      <c r="R3" s="147"/>
      <c r="S3" s="147"/>
      <c r="T3" s="150" t="s">
        <v>50</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51</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52</v>
      </c>
      <c r="B4" s="30"/>
      <c r="C4" s="30"/>
      <c r="D4" s="30"/>
      <c r="E4" s="30"/>
      <c r="F4" s="30"/>
      <c r="G4" s="30"/>
      <c r="H4" s="148"/>
      <c r="I4" s="149"/>
      <c r="J4" s="149"/>
      <c r="K4" s="149"/>
      <c r="L4" s="149"/>
      <c r="M4" s="149"/>
      <c r="N4" s="149"/>
      <c r="O4" s="149"/>
      <c r="P4" s="149"/>
      <c r="Q4" s="149"/>
      <c r="R4" s="149"/>
      <c r="S4" s="149"/>
      <c r="T4" s="145" t="s">
        <v>53</v>
      </c>
      <c r="U4" s="145"/>
      <c r="V4" s="145"/>
      <c r="W4" s="145"/>
      <c r="X4" s="145"/>
      <c r="Y4" s="145"/>
      <c r="Z4" s="145"/>
      <c r="AA4" s="145"/>
      <c r="AB4" s="145"/>
      <c r="AC4" s="145"/>
      <c r="AD4" s="145"/>
      <c r="AE4" s="145" t="s">
        <v>54</v>
      </c>
      <c r="AF4" s="145"/>
      <c r="AG4" s="145"/>
      <c r="AH4" s="145"/>
      <c r="AI4" s="145"/>
      <c r="AJ4" s="145"/>
      <c r="AK4" s="145"/>
      <c r="AL4" s="145"/>
      <c r="AM4" s="145"/>
      <c r="AN4" s="145"/>
      <c r="AO4" s="145"/>
      <c r="AP4" s="145" t="s">
        <v>55</v>
      </c>
      <c r="AQ4" s="145"/>
      <c r="AR4" s="145"/>
      <c r="AS4" s="145"/>
      <c r="AT4" s="145"/>
      <c r="AU4" s="145"/>
      <c r="AV4" s="145"/>
      <c r="AW4" s="145"/>
      <c r="AX4" s="145"/>
      <c r="AY4" s="145"/>
      <c r="AZ4" s="145"/>
      <c r="BA4" s="145" t="s">
        <v>56</v>
      </c>
      <c r="BB4" s="145"/>
      <c r="BC4" s="145"/>
      <c r="BD4" s="145"/>
      <c r="BE4" s="145"/>
      <c r="BF4" s="145"/>
      <c r="BG4" s="145"/>
      <c r="BH4" s="145"/>
      <c r="BI4" s="145"/>
      <c r="BJ4" s="145"/>
      <c r="BK4" s="145"/>
      <c r="BL4" s="145" t="s">
        <v>57</v>
      </c>
      <c r="BM4" s="145"/>
      <c r="BN4" s="145"/>
      <c r="BO4" s="145"/>
      <c r="BP4" s="145"/>
      <c r="BQ4" s="145"/>
      <c r="BR4" s="145"/>
      <c r="BS4" s="145"/>
      <c r="BT4" s="145"/>
      <c r="BU4" s="145"/>
      <c r="BV4" s="145"/>
      <c r="BW4" s="145" t="s">
        <v>58</v>
      </c>
      <c r="BX4" s="145"/>
      <c r="BY4" s="145"/>
      <c r="BZ4" s="145"/>
      <c r="CA4" s="145"/>
      <c r="CB4" s="145"/>
      <c r="CC4" s="145"/>
      <c r="CD4" s="145"/>
      <c r="CE4" s="145"/>
      <c r="CF4" s="145"/>
      <c r="CG4" s="145"/>
      <c r="CH4" s="145" t="s">
        <v>59</v>
      </c>
      <c r="CI4" s="145"/>
      <c r="CJ4" s="145"/>
      <c r="CK4" s="145"/>
      <c r="CL4" s="145"/>
      <c r="CM4" s="145"/>
      <c r="CN4" s="145"/>
      <c r="CO4" s="145"/>
      <c r="CP4" s="145"/>
      <c r="CQ4" s="145"/>
      <c r="CR4" s="145"/>
      <c r="CS4" s="145" t="s">
        <v>60</v>
      </c>
      <c r="CT4" s="145"/>
      <c r="CU4" s="145"/>
      <c r="CV4" s="145"/>
      <c r="CW4" s="145"/>
      <c r="CX4" s="145"/>
      <c r="CY4" s="145"/>
      <c r="CZ4" s="145"/>
      <c r="DA4" s="145"/>
      <c r="DB4" s="145"/>
      <c r="DC4" s="145"/>
      <c r="DD4" s="145" t="s">
        <v>61</v>
      </c>
      <c r="DE4" s="145"/>
      <c r="DF4" s="145"/>
      <c r="DG4" s="145"/>
      <c r="DH4" s="145"/>
      <c r="DI4" s="145"/>
      <c r="DJ4" s="145"/>
      <c r="DK4" s="145"/>
      <c r="DL4" s="145"/>
      <c r="DM4" s="145"/>
      <c r="DN4" s="145"/>
      <c r="DO4" s="145" t="s">
        <v>62</v>
      </c>
      <c r="DP4" s="145"/>
      <c r="DQ4" s="145"/>
      <c r="DR4" s="145"/>
      <c r="DS4" s="145"/>
      <c r="DT4" s="145"/>
      <c r="DU4" s="145"/>
      <c r="DV4" s="145"/>
      <c r="DW4" s="145"/>
      <c r="DX4" s="145"/>
      <c r="DY4" s="145"/>
      <c r="DZ4" s="145" t="s">
        <v>63</v>
      </c>
      <c r="EA4" s="145"/>
      <c r="EB4" s="145"/>
      <c r="EC4" s="145"/>
      <c r="ED4" s="145"/>
      <c r="EE4" s="145"/>
      <c r="EF4" s="145"/>
      <c r="EG4" s="145"/>
      <c r="EH4" s="145"/>
      <c r="EI4" s="145"/>
      <c r="EJ4" s="145"/>
    </row>
    <row r="5" spans="1:140" x14ac:dyDescent="0.2">
      <c r="A5" s="28" t="s">
        <v>64</v>
      </c>
      <c r="B5" s="31"/>
      <c r="C5" s="31"/>
      <c r="D5" s="31"/>
      <c r="E5" s="31"/>
      <c r="F5" s="31"/>
      <c r="G5" s="31"/>
      <c r="H5" s="32" t="s">
        <v>65</v>
      </c>
      <c r="I5" s="32" t="s">
        <v>66</v>
      </c>
      <c r="J5" s="32" t="s">
        <v>67</v>
      </c>
      <c r="K5" s="32" t="s">
        <v>68</v>
      </c>
      <c r="L5" s="32" t="s">
        <v>69</v>
      </c>
      <c r="M5" s="32" t="s">
        <v>70</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77</v>
      </c>
      <c r="AF5" s="32" t="s">
        <v>78</v>
      </c>
      <c r="AG5" s="32" t="s">
        <v>79</v>
      </c>
      <c r="AH5" s="32" t="s">
        <v>80</v>
      </c>
      <c r="AI5" s="32" t="s">
        <v>81</v>
      </c>
      <c r="AJ5" s="32" t="s">
        <v>82</v>
      </c>
      <c r="AK5" s="32" t="s">
        <v>83</v>
      </c>
      <c r="AL5" s="32" t="s">
        <v>84</v>
      </c>
      <c r="AM5" s="32" t="s">
        <v>85</v>
      </c>
      <c r="AN5" s="32" t="s">
        <v>86</v>
      </c>
      <c r="AO5" s="32" t="s">
        <v>88</v>
      </c>
      <c r="AP5" s="32" t="s">
        <v>77</v>
      </c>
      <c r="AQ5" s="32" t="s">
        <v>78</v>
      </c>
      <c r="AR5" s="32" t="s">
        <v>79</v>
      </c>
      <c r="AS5" s="32" t="s">
        <v>80</v>
      </c>
      <c r="AT5" s="32" t="s">
        <v>81</v>
      </c>
      <c r="AU5" s="32" t="s">
        <v>82</v>
      </c>
      <c r="AV5" s="32" t="s">
        <v>83</v>
      </c>
      <c r="AW5" s="32" t="s">
        <v>84</v>
      </c>
      <c r="AX5" s="32" t="s">
        <v>85</v>
      </c>
      <c r="AY5" s="32" t="s">
        <v>86</v>
      </c>
      <c r="AZ5" s="32" t="s">
        <v>88</v>
      </c>
      <c r="BA5" s="32" t="s">
        <v>77</v>
      </c>
      <c r="BB5" s="32" t="s">
        <v>78</v>
      </c>
      <c r="BC5" s="32" t="s">
        <v>79</v>
      </c>
      <c r="BD5" s="32" t="s">
        <v>80</v>
      </c>
      <c r="BE5" s="32" t="s">
        <v>81</v>
      </c>
      <c r="BF5" s="32" t="s">
        <v>82</v>
      </c>
      <c r="BG5" s="32" t="s">
        <v>83</v>
      </c>
      <c r="BH5" s="32" t="s">
        <v>84</v>
      </c>
      <c r="BI5" s="32" t="s">
        <v>85</v>
      </c>
      <c r="BJ5" s="32" t="s">
        <v>86</v>
      </c>
      <c r="BK5" s="32" t="s">
        <v>88</v>
      </c>
      <c r="BL5" s="32" t="s">
        <v>77</v>
      </c>
      <c r="BM5" s="32" t="s">
        <v>78</v>
      </c>
      <c r="BN5" s="32" t="s">
        <v>79</v>
      </c>
      <c r="BO5" s="32" t="s">
        <v>80</v>
      </c>
      <c r="BP5" s="32" t="s">
        <v>81</v>
      </c>
      <c r="BQ5" s="32" t="s">
        <v>82</v>
      </c>
      <c r="BR5" s="32" t="s">
        <v>83</v>
      </c>
      <c r="BS5" s="32" t="s">
        <v>84</v>
      </c>
      <c r="BT5" s="32" t="s">
        <v>85</v>
      </c>
      <c r="BU5" s="32" t="s">
        <v>86</v>
      </c>
      <c r="BV5" s="32" t="s">
        <v>88</v>
      </c>
      <c r="BW5" s="32" t="s">
        <v>77</v>
      </c>
      <c r="BX5" s="32" t="s">
        <v>78</v>
      </c>
      <c r="BY5" s="32" t="s">
        <v>79</v>
      </c>
      <c r="BZ5" s="32" t="s">
        <v>80</v>
      </c>
      <c r="CA5" s="32" t="s">
        <v>81</v>
      </c>
      <c r="CB5" s="32" t="s">
        <v>82</v>
      </c>
      <c r="CC5" s="32" t="s">
        <v>83</v>
      </c>
      <c r="CD5" s="32" t="s">
        <v>84</v>
      </c>
      <c r="CE5" s="32" t="s">
        <v>85</v>
      </c>
      <c r="CF5" s="32" t="s">
        <v>86</v>
      </c>
      <c r="CG5" s="32" t="s">
        <v>88</v>
      </c>
      <c r="CH5" s="32" t="s">
        <v>77</v>
      </c>
      <c r="CI5" s="32" t="s">
        <v>78</v>
      </c>
      <c r="CJ5" s="32" t="s">
        <v>79</v>
      </c>
      <c r="CK5" s="32" t="s">
        <v>80</v>
      </c>
      <c r="CL5" s="32" t="s">
        <v>81</v>
      </c>
      <c r="CM5" s="32" t="s">
        <v>82</v>
      </c>
      <c r="CN5" s="32" t="s">
        <v>83</v>
      </c>
      <c r="CO5" s="32" t="s">
        <v>84</v>
      </c>
      <c r="CP5" s="32" t="s">
        <v>85</v>
      </c>
      <c r="CQ5" s="32" t="s">
        <v>86</v>
      </c>
      <c r="CR5" s="32" t="s">
        <v>88</v>
      </c>
      <c r="CS5" s="32" t="s">
        <v>77</v>
      </c>
      <c r="CT5" s="32" t="s">
        <v>78</v>
      </c>
      <c r="CU5" s="32" t="s">
        <v>79</v>
      </c>
      <c r="CV5" s="32" t="s">
        <v>80</v>
      </c>
      <c r="CW5" s="32" t="s">
        <v>81</v>
      </c>
      <c r="CX5" s="32" t="s">
        <v>82</v>
      </c>
      <c r="CY5" s="32" t="s">
        <v>83</v>
      </c>
      <c r="CZ5" s="32" t="s">
        <v>84</v>
      </c>
      <c r="DA5" s="32" t="s">
        <v>85</v>
      </c>
      <c r="DB5" s="32" t="s">
        <v>86</v>
      </c>
      <c r="DC5" s="32" t="s">
        <v>88</v>
      </c>
      <c r="DD5" s="32" t="s">
        <v>77</v>
      </c>
      <c r="DE5" s="32" t="s">
        <v>78</v>
      </c>
      <c r="DF5" s="32" t="s">
        <v>79</v>
      </c>
      <c r="DG5" s="32" t="s">
        <v>80</v>
      </c>
      <c r="DH5" s="32" t="s">
        <v>81</v>
      </c>
      <c r="DI5" s="32" t="s">
        <v>82</v>
      </c>
      <c r="DJ5" s="32" t="s">
        <v>83</v>
      </c>
      <c r="DK5" s="32" t="s">
        <v>84</v>
      </c>
      <c r="DL5" s="32" t="s">
        <v>85</v>
      </c>
      <c r="DM5" s="32" t="s">
        <v>86</v>
      </c>
      <c r="DN5" s="32" t="s">
        <v>88</v>
      </c>
      <c r="DO5" s="32" t="s">
        <v>77</v>
      </c>
      <c r="DP5" s="32" t="s">
        <v>78</v>
      </c>
      <c r="DQ5" s="32" t="s">
        <v>79</v>
      </c>
      <c r="DR5" s="32" t="s">
        <v>80</v>
      </c>
      <c r="DS5" s="32" t="s">
        <v>81</v>
      </c>
      <c r="DT5" s="32" t="s">
        <v>82</v>
      </c>
      <c r="DU5" s="32" t="s">
        <v>83</v>
      </c>
      <c r="DV5" s="32" t="s">
        <v>84</v>
      </c>
      <c r="DW5" s="32" t="s">
        <v>85</v>
      </c>
      <c r="DX5" s="32" t="s">
        <v>86</v>
      </c>
      <c r="DY5" s="32" t="s">
        <v>88</v>
      </c>
      <c r="DZ5" s="32" t="s">
        <v>77</v>
      </c>
      <c r="EA5" s="32" t="s">
        <v>78</v>
      </c>
      <c r="EB5" s="32" t="s">
        <v>79</v>
      </c>
      <c r="EC5" s="32" t="s">
        <v>80</v>
      </c>
      <c r="ED5" s="32" t="s">
        <v>81</v>
      </c>
      <c r="EE5" s="32" t="s">
        <v>82</v>
      </c>
      <c r="EF5" s="32" t="s">
        <v>83</v>
      </c>
      <c r="EG5" s="32" t="s">
        <v>84</v>
      </c>
      <c r="EH5" s="32" t="s">
        <v>85</v>
      </c>
      <c r="EI5" s="32" t="s">
        <v>86</v>
      </c>
      <c r="EJ5" s="32" t="s">
        <v>88</v>
      </c>
    </row>
    <row r="6" spans="1:140" s="36" customFormat="1" x14ac:dyDescent="0.2">
      <c r="A6" s="28" t="s">
        <v>89</v>
      </c>
      <c r="B6" s="33"/>
      <c r="C6" s="33"/>
      <c r="D6" s="33"/>
      <c r="E6" s="33"/>
      <c r="F6" s="33"/>
      <c r="G6" s="33"/>
      <c r="H6" s="33"/>
      <c r="I6" s="33"/>
      <c r="J6" s="33"/>
      <c r="K6" s="33"/>
      <c r="L6" s="33"/>
      <c r="M6" s="33"/>
      <c r="N6" s="33"/>
      <c r="O6" s="33"/>
      <c r="P6" s="33"/>
      <c r="Q6" s="34"/>
      <c r="R6" s="33"/>
      <c r="S6" s="33"/>
      <c r="T6" s="35">
        <f t="shared" ref="T6:CE6" si="3">T7</f>
        <v>139.22999999999999</v>
      </c>
      <c r="U6" s="35">
        <f>U7</f>
        <v>130.1</v>
      </c>
      <c r="V6" s="35">
        <f>V7</f>
        <v>137.44999999999999</v>
      </c>
      <c r="W6" s="35">
        <f>W7</f>
        <v>120.12</v>
      </c>
      <c r="X6" s="35">
        <f t="shared" si="3"/>
        <v>122.26</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5955.2</v>
      </c>
      <c r="AQ6" s="35">
        <f>AQ7</f>
        <v>8072.55</v>
      </c>
      <c r="AR6" s="35">
        <f>AR7</f>
        <v>11671.67</v>
      </c>
      <c r="AS6" s="35">
        <f>AS7</f>
        <v>4025.78</v>
      </c>
      <c r="AT6" s="35">
        <f t="shared" si="3"/>
        <v>11546.4</v>
      </c>
      <c r="AU6" s="35">
        <f t="shared" si="3"/>
        <v>649.91999999999996</v>
      </c>
      <c r="AV6" s="35">
        <f t="shared" si="3"/>
        <v>680.22</v>
      </c>
      <c r="AW6" s="35">
        <f t="shared" si="3"/>
        <v>786.06</v>
      </c>
      <c r="AX6" s="35">
        <f t="shared" si="3"/>
        <v>771.18</v>
      </c>
      <c r="AY6" s="35">
        <f t="shared" si="3"/>
        <v>815.18</v>
      </c>
      <c r="AZ6" s="33" t="str">
        <f>IF(AZ7="-","【-】","【"&amp;SUBSTITUTE(TEXT(AZ7,"#,##0.00"),"-","△")&amp;"】")</f>
        <v>【462.72】</v>
      </c>
      <c r="BA6" s="35">
        <f t="shared" si="3"/>
        <v>5.79</v>
      </c>
      <c r="BB6" s="35">
        <f>BB7</f>
        <v>2.31</v>
      </c>
      <c r="BC6" s="35">
        <f>BC7</f>
        <v>0</v>
      </c>
      <c r="BD6" s="35">
        <f>BD7</f>
        <v>0</v>
      </c>
      <c r="BE6" s="35">
        <f t="shared" si="3"/>
        <v>0</v>
      </c>
      <c r="BF6" s="35">
        <f t="shared" si="3"/>
        <v>531.53</v>
      </c>
      <c r="BG6" s="35">
        <f t="shared" si="3"/>
        <v>504.73</v>
      </c>
      <c r="BH6" s="35">
        <f t="shared" si="3"/>
        <v>450.91</v>
      </c>
      <c r="BI6" s="35">
        <f t="shared" si="3"/>
        <v>444.01</v>
      </c>
      <c r="BJ6" s="35">
        <f t="shared" si="3"/>
        <v>413.29</v>
      </c>
      <c r="BK6" s="33" t="str">
        <f>IF(BK7="-","【-】","【"&amp;SUBSTITUTE(TEXT(BK7,"#,##0.00"),"-","△")&amp;"】")</f>
        <v>【233.92】</v>
      </c>
      <c r="BL6" s="35">
        <f t="shared" si="3"/>
        <v>132.51</v>
      </c>
      <c r="BM6" s="35">
        <f>BM7</f>
        <v>122.3</v>
      </c>
      <c r="BN6" s="35">
        <f>BN7</f>
        <v>130.19999999999999</v>
      </c>
      <c r="BO6" s="35">
        <f>BO7</f>
        <v>114.33</v>
      </c>
      <c r="BP6" s="35">
        <f t="shared" si="3"/>
        <v>116.23</v>
      </c>
      <c r="BQ6" s="35">
        <f t="shared" si="3"/>
        <v>93.31</v>
      </c>
      <c r="BR6" s="35">
        <f t="shared" si="3"/>
        <v>92.2</v>
      </c>
      <c r="BS6" s="35">
        <f t="shared" si="3"/>
        <v>103.39</v>
      </c>
      <c r="BT6" s="35">
        <f t="shared" si="3"/>
        <v>96.49</v>
      </c>
      <c r="BU6" s="35">
        <f t="shared" si="3"/>
        <v>101.92</v>
      </c>
      <c r="BV6" s="33" t="str">
        <f>IF(BV7="-","【-】","【"&amp;SUBSTITUTE(TEXT(BV7,"#,##0.00"),"-","△")&amp;"】")</f>
        <v>【112.31】</v>
      </c>
      <c r="BW6" s="35">
        <f t="shared" si="3"/>
        <v>12.83</v>
      </c>
      <c r="BX6" s="35">
        <f>BX7</f>
        <v>13.93</v>
      </c>
      <c r="BY6" s="35">
        <f>BY7</f>
        <v>13.07</v>
      </c>
      <c r="BZ6" s="35">
        <f>BZ7</f>
        <v>14.87</v>
      </c>
      <c r="CA6" s="35">
        <f t="shared" si="3"/>
        <v>14.63</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51.02</v>
      </c>
      <c r="CI6" s="35">
        <f>CI7</f>
        <v>50.67</v>
      </c>
      <c r="CJ6" s="35">
        <f>CJ7</f>
        <v>49.86</v>
      </c>
      <c r="CK6" s="35">
        <f>CK7</f>
        <v>48.84</v>
      </c>
      <c r="CL6" s="35">
        <f t="shared" si="5"/>
        <v>48.43</v>
      </c>
      <c r="CM6" s="35">
        <f t="shared" si="5"/>
        <v>43.85</v>
      </c>
      <c r="CN6" s="35">
        <f t="shared" si="5"/>
        <v>44.05</v>
      </c>
      <c r="CO6" s="35">
        <f t="shared" si="5"/>
        <v>45.51</v>
      </c>
      <c r="CP6" s="35">
        <f t="shared" si="5"/>
        <v>44.67</v>
      </c>
      <c r="CQ6" s="35">
        <f t="shared" si="5"/>
        <v>41.71</v>
      </c>
      <c r="CR6" s="33" t="str">
        <f>IF(CR7="-","【-】","【"&amp;SUBSTITUTE(TEXT(CR7,"#,##0.00"),"-","△")&amp;"】")</f>
        <v>【54.01】</v>
      </c>
      <c r="CS6" s="35">
        <f t="shared" ref="CS6:DB6" si="6">CS7</f>
        <v>62.8</v>
      </c>
      <c r="CT6" s="35">
        <f>CT7</f>
        <v>62.8</v>
      </c>
      <c r="CU6" s="35">
        <f>CU7</f>
        <v>62.8</v>
      </c>
      <c r="CV6" s="35">
        <f>CV7</f>
        <v>62.8</v>
      </c>
      <c r="CW6" s="35">
        <f t="shared" si="6"/>
        <v>62.8</v>
      </c>
      <c r="CX6" s="35">
        <f t="shared" si="6"/>
        <v>61.64</v>
      </c>
      <c r="CY6" s="35">
        <f t="shared" si="6"/>
        <v>61.85</v>
      </c>
      <c r="CZ6" s="35">
        <f t="shared" si="6"/>
        <v>64.14</v>
      </c>
      <c r="DA6" s="35">
        <f t="shared" si="6"/>
        <v>63.89</v>
      </c>
      <c r="DB6" s="35">
        <f t="shared" si="6"/>
        <v>64.7</v>
      </c>
      <c r="DC6" s="33" t="str">
        <f>IF(DC7="-","【-】","【"&amp;SUBSTITUTE(TEXT(DC7,"#,##0.00"),"-","△")&amp;"】")</f>
        <v>【76.67】</v>
      </c>
      <c r="DD6" s="35">
        <f t="shared" ref="DD6:DM6" si="7">DD7</f>
        <v>62.4</v>
      </c>
      <c r="DE6" s="35">
        <f>DE7</f>
        <v>64.69</v>
      </c>
      <c r="DF6" s="35">
        <f>DF7</f>
        <v>66.45</v>
      </c>
      <c r="DG6" s="35">
        <f>DG7</f>
        <v>66.36</v>
      </c>
      <c r="DH6" s="35">
        <f t="shared" si="7"/>
        <v>68.86</v>
      </c>
      <c r="DI6" s="35">
        <f t="shared" si="7"/>
        <v>52.15</v>
      </c>
      <c r="DJ6" s="35">
        <f t="shared" si="7"/>
        <v>52.21</v>
      </c>
      <c r="DK6" s="35">
        <f t="shared" si="7"/>
        <v>54.51</v>
      </c>
      <c r="DL6" s="35">
        <f t="shared" si="7"/>
        <v>55.38</v>
      </c>
      <c r="DM6" s="35">
        <f t="shared" si="7"/>
        <v>56.07</v>
      </c>
      <c r="DN6" s="33" t="str">
        <f>IF(DN7="-","【-】","【"&amp;SUBSTITUTE(TEXT(DN7,"#,##0.00"),"-","△")&amp;"】")</f>
        <v>【60.20】</v>
      </c>
      <c r="DO6" s="35">
        <f t="shared" ref="DO6:DX6" si="8">DO7</f>
        <v>76.58</v>
      </c>
      <c r="DP6" s="35">
        <f>DP7</f>
        <v>76.58</v>
      </c>
      <c r="DQ6" s="35">
        <f>DQ7</f>
        <v>76.58</v>
      </c>
      <c r="DR6" s="35">
        <f>DR7</f>
        <v>76.58</v>
      </c>
      <c r="DS6" s="35">
        <f t="shared" si="8"/>
        <v>76.58</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0.34</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2">
      <c r="A7"/>
      <c r="B7" s="37" t="s">
        <v>90</v>
      </c>
      <c r="C7" s="37" t="s">
        <v>91</v>
      </c>
      <c r="D7" s="37" t="s">
        <v>92</v>
      </c>
      <c r="E7" s="37" t="s">
        <v>93</v>
      </c>
      <c r="F7" s="37" t="s">
        <v>94</v>
      </c>
      <c r="G7" s="37" t="s">
        <v>95</v>
      </c>
      <c r="H7" s="37" t="s">
        <v>96</v>
      </c>
      <c r="I7" s="37" t="s">
        <v>97</v>
      </c>
      <c r="J7" s="37" t="s">
        <v>98</v>
      </c>
      <c r="K7" s="38">
        <v>36000</v>
      </c>
      <c r="L7" s="37" t="s">
        <v>99</v>
      </c>
      <c r="M7" s="38">
        <v>1</v>
      </c>
      <c r="N7" s="38">
        <v>17433</v>
      </c>
      <c r="O7" s="39" t="s">
        <v>100</v>
      </c>
      <c r="P7" s="39">
        <v>98.8</v>
      </c>
      <c r="Q7" s="38">
        <v>11</v>
      </c>
      <c r="R7" s="38">
        <v>22608</v>
      </c>
      <c r="S7" s="37" t="s">
        <v>101</v>
      </c>
      <c r="T7" s="40">
        <v>139.22999999999999</v>
      </c>
      <c r="U7" s="40">
        <v>130.1</v>
      </c>
      <c r="V7" s="40">
        <v>137.44999999999999</v>
      </c>
      <c r="W7" s="40">
        <v>120.12</v>
      </c>
      <c r="X7" s="40">
        <v>122.26</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5955.2</v>
      </c>
      <c r="AQ7" s="40">
        <v>8072.55</v>
      </c>
      <c r="AR7" s="40">
        <v>11671.67</v>
      </c>
      <c r="AS7" s="40">
        <v>4025.78</v>
      </c>
      <c r="AT7" s="40">
        <v>11546.4</v>
      </c>
      <c r="AU7" s="40">
        <v>649.91999999999996</v>
      </c>
      <c r="AV7" s="40">
        <v>680.22</v>
      </c>
      <c r="AW7" s="40">
        <v>786.06</v>
      </c>
      <c r="AX7" s="40">
        <v>771.18</v>
      </c>
      <c r="AY7" s="40">
        <v>815.18</v>
      </c>
      <c r="AZ7" s="40">
        <v>462.72</v>
      </c>
      <c r="BA7" s="40">
        <v>5.79</v>
      </c>
      <c r="BB7" s="40">
        <v>2.31</v>
      </c>
      <c r="BC7" s="40">
        <v>0</v>
      </c>
      <c r="BD7" s="40">
        <v>0</v>
      </c>
      <c r="BE7" s="40">
        <v>0</v>
      </c>
      <c r="BF7" s="40">
        <v>531.53</v>
      </c>
      <c r="BG7" s="40">
        <v>504.73</v>
      </c>
      <c r="BH7" s="40">
        <v>450.91</v>
      </c>
      <c r="BI7" s="40">
        <v>444.01</v>
      </c>
      <c r="BJ7" s="40">
        <v>413.29</v>
      </c>
      <c r="BK7" s="40">
        <v>233.92</v>
      </c>
      <c r="BL7" s="40">
        <v>132.51</v>
      </c>
      <c r="BM7" s="40">
        <v>122.3</v>
      </c>
      <c r="BN7" s="40">
        <v>130.19999999999999</v>
      </c>
      <c r="BO7" s="40">
        <v>114.33</v>
      </c>
      <c r="BP7" s="40">
        <v>116.23</v>
      </c>
      <c r="BQ7" s="40">
        <v>93.31</v>
      </c>
      <c r="BR7" s="40">
        <v>92.2</v>
      </c>
      <c r="BS7" s="40">
        <v>103.39</v>
      </c>
      <c r="BT7" s="40">
        <v>96.49</v>
      </c>
      <c r="BU7" s="40">
        <v>101.92</v>
      </c>
      <c r="BV7" s="40">
        <v>112.31</v>
      </c>
      <c r="BW7" s="40">
        <v>12.83</v>
      </c>
      <c r="BX7" s="40">
        <v>13.93</v>
      </c>
      <c r="BY7" s="40">
        <v>13.07</v>
      </c>
      <c r="BZ7" s="40">
        <v>14.87</v>
      </c>
      <c r="CA7" s="40">
        <v>14.63</v>
      </c>
      <c r="CB7" s="40">
        <v>33.81</v>
      </c>
      <c r="CC7" s="40">
        <v>34.33</v>
      </c>
      <c r="CD7" s="40">
        <v>30.96</v>
      </c>
      <c r="CE7" s="40">
        <v>33.229999999999997</v>
      </c>
      <c r="CF7" s="40">
        <v>31.6</v>
      </c>
      <c r="CG7" s="40">
        <v>19.07</v>
      </c>
      <c r="CH7" s="40">
        <v>51.02</v>
      </c>
      <c r="CI7" s="40">
        <v>50.67</v>
      </c>
      <c r="CJ7" s="40">
        <v>49.86</v>
      </c>
      <c r="CK7" s="40">
        <v>48.84</v>
      </c>
      <c r="CL7" s="40">
        <v>48.43</v>
      </c>
      <c r="CM7" s="40">
        <v>43.85</v>
      </c>
      <c r="CN7" s="40">
        <v>44.05</v>
      </c>
      <c r="CO7" s="40">
        <v>45.51</v>
      </c>
      <c r="CP7" s="40">
        <v>44.67</v>
      </c>
      <c r="CQ7" s="40">
        <v>41.71</v>
      </c>
      <c r="CR7" s="40">
        <v>54.01</v>
      </c>
      <c r="CS7" s="40">
        <v>62.8</v>
      </c>
      <c r="CT7" s="40">
        <v>62.8</v>
      </c>
      <c r="CU7" s="40">
        <v>62.8</v>
      </c>
      <c r="CV7" s="40">
        <v>62.8</v>
      </c>
      <c r="CW7" s="40">
        <v>62.8</v>
      </c>
      <c r="CX7" s="40">
        <v>61.64</v>
      </c>
      <c r="CY7" s="40">
        <v>61.85</v>
      </c>
      <c r="CZ7" s="40">
        <v>64.14</v>
      </c>
      <c r="DA7" s="40">
        <v>63.89</v>
      </c>
      <c r="DB7" s="40">
        <v>64.7</v>
      </c>
      <c r="DC7" s="40">
        <v>76.67</v>
      </c>
      <c r="DD7" s="40">
        <v>62.4</v>
      </c>
      <c r="DE7" s="40">
        <v>64.69</v>
      </c>
      <c r="DF7" s="40">
        <v>66.45</v>
      </c>
      <c r="DG7" s="40">
        <v>66.36</v>
      </c>
      <c r="DH7" s="40">
        <v>68.86</v>
      </c>
      <c r="DI7" s="40">
        <v>52.15</v>
      </c>
      <c r="DJ7" s="40">
        <v>52.21</v>
      </c>
      <c r="DK7" s="40">
        <v>54.51</v>
      </c>
      <c r="DL7" s="40">
        <v>55.38</v>
      </c>
      <c r="DM7" s="40">
        <v>56.07</v>
      </c>
      <c r="DN7" s="40">
        <v>60.2</v>
      </c>
      <c r="DO7" s="40">
        <v>76.58</v>
      </c>
      <c r="DP7" s="40">
        <v>76.58</v>
      </c>
      <c r="DQ7" s="40">
        <v>76.58</v>
      </c>
      <c r="DR7" s="40">
        <v>76.58</v>
      </c>
      <c r="DS7" s="40">
        <v>76.58</v>
      </c>
      <c r="DT7" s="40">
        <v>29.43</v>
      </c>
      <c r="DU7" s="40">
        <v>32.03</v>
      </c>
      <c r="DV7" s="40">
        <v>36.58</v>
      </c>
      <c r="DW7" s="40">
        <v>40.880000000000003</v>
      </c>
      <c r="DX7" s="40">
        <v>41.24</v>
      </c>
      <c r="DY7" s="40">
        <v>48.27</v>
      </c>
      <c r="DZ7" s="40">
        <v>0.34</v>
      </c>
      <c r="EA7" s="40">
        <v>0</v>
      </c>
      <c r="EB7" s="40">
        <v>0</v>
      </c>
      <c r="EC7" s="40">
        <v>0</v>
      </c>
      <c r="ED7" s="40">
        <v>0</v>
      </c>
      <c r="EE7" s="40">
        <v>0.11</v>
      </c>
      <c r="EF7" s="40">
        <v>0.11</v>
      </c>
      <c r="EG7" s="40">
        <v>0.36</v>
      </c>
      <c r="EH7" s="40">
        <v>0.12</v>
      </c>
      <c r="EI7" s="40">
        <v>0.31</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102</v>
      </c>
      <c r="C9" s="43" t="s">
        <v>103</v>
      </c>
      <c r="D9" s="43" t="s">
        <v>104</v>
      </c>
      <c r="E9" s="43" t="s">
        <v>105</v>
      </c>
      <c r="F9" s="43" t="s">
        <v>106</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43</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139.22999999999999</v>
      </c>
      <c r="V11" s="48">
        <f>IF(U6="-",NA(),U6)</f>
        <v>130.1</v>
      </c>
      <c r="W11" s="48">
        <f>IF(V6="-",NA(),V6)</f>
        <v>137.44999999999999</v>
      </c>
      <c r="X11" s="48">
        <f>IF(W6="-",NA(),W6)</f>
        <v>120.12</v>
      </c>
      <c r="Y11" s="48">
        <f>IF(X6="-",NA(),X6)</f>
        <v>122.26</v>
      </c>
      <c r="AE11" s="47" t="s">
        <v>23</v>
      </c>
      <c r="AF11" s="48">
        <f>IF(AE6="-",NA(),AE6)</f>
        <v>0</v>
      </c>
      <c r="AG11" s="48">
        <f>IF(AF6="-",NA(),AF6)</f>
        <v>0</v>
      </c>
      <c r="AH11" s="48">
        <f>IF(AG6="-",NA(),AG6)</f>
        <v>0</v>
      </c>
      <c r="AI11" s="48">
        <f>IF(AH6="-",NA(),AH6)</f>
        <v>0</v>
      </c>
      <c r="AJ11" s="48">
        <f>IF(AI6="-",NA(),AI6)</f>
        <v>0</v>
      </c>
      <c r="AP11" s="47" t="s">
        <v>23</v>
      </c>
      <c r="AQ11" s="48">
        <f>IF(AP6="-",NA(),AP6)</f>
        <v>5955.2</v>
      </c>
      <c r="AR11" s="48">
        <f>IF(AQ6="-",NA(),AQ6)</f>
        <v>8072.55</v>
      </c>
      <c r="AS11" s="48">
        <f>IF(AR6="-",NA(),AR6)</f>
        <v>11671.67</v>
      </c>
      <c r="AT11" s="48">
        <f>IF(AS6="-",NA(),AS6)</f>
        <v>4025.78</v>
      </c>
      <c r="AU11" s="48">
        <f>IF(AT6="-",NA(),AT6)</f>
        <v>11546.4</v>
      </c>
      <c r="BA11" s="47" t="s">
        <v>23</v>
      </c>
      <c r="BB11" s="48">
        <f>IF(BA6="-",NA(),BA6)</f>
        <v>5.79</v>
      </c>
      <c r="BC11" s="48">
        <f>IF(BB6="-",NA(),BB6)</f>
        <v>2.31</v>
      </c>
      <c r="BD11" s="48">
        <f>IF(BC6="-",NA(),BC6)</f>
        <v>0</v>
      </c>
      <c r="BE11" s="48">
        <f>IF(BD6="-",NA(),BD6)</f>
        <v>0</v>
      </c>
      <c r="BF11" s="48">
        <f>IF(BE6="-",NA(),BE6)</f>
        <v>0</v>
      </c>
      <c r="BL11" s="47" t="s">
        <v>23</v>
      </c>
      <c r="BM11" s="48">
        <f>IF(BL6="-",NA(),BL6)</f>
        <v>132.51</v>
      </c>
      <c r="BN11" s="48">
        <f>IF(BM6="-",NA(),BM6)</f>
        <v>122.3</v>
      </c>
      <c r="BO11" s="48">
        <f>IF(BN6="-",NA(),BN6)</f>
        <v>130.19999999999999</v>
      </c>
      <c r="BP11" s="48">
        <f>IF(BO6="-",NA(),BO6)</f>
        <v>114.33</v>
      </c>
      <c r="BQ11" s="48">
        <f>IF(BP6="-",NA(),BP6)</f>
        <v>116.23</v>
      </c>
      <c r="BW11" s="47" t="s">
        <v>23</v>
      </c>
      <c r="BX11" s="48">
        <f>IF(BW6="-",NA(),BW6)</f>
        <v>12.83</v>
      </c>
      <c r="BY11" s="48">
        <f>IF(BX6="-",NA(),BX6)</f>
        <v>13.93</v>
      </c>
      <c r="BZ11" s="48">
        <f>IF(BY6="-",NA(),BY6)</f>
        <v>13.07</v>
      </c>
      <c r="CA11" s="48">
        <f>IF(BZ6="-",NA(),BZ6)</f>
        <v>14.87</v>
      </c>
      <c r="CB11" s="48">
        <f>IF(CA6="-",NA(),CA6)</f>
        <v>14.63</v>
      </c>
      <c r="CH11" s="47" t="s">
        <v>23</v>
      </c>
      <c r="CI11" s="48">
        <f>IF(CH6="-",NA(),CH6)</f>
        <v>51.02</v>
      </c>
      <c r="CJ11" s="48">
        <f>IF(CI6="-",NA(),CI6)</f>
        <v>50.67</v>
      </c>
      <c r="CK11" s="48">
        <f>IF(CJ6="-",NA(),CJ6)</f>
        <v>49.86</v>
      </c>
      <c r="CL11" s="48">
        <f>IF(CK6="-",NA(),CK6)</f>
        <v>48.84</v>
      </c>
      <c r="CM11" s="48">
        <f>IF(CL6="-",NA(),CL6)</f>
        <v>48.43</v>
      </c>
      <c r="CS11" s="47" t="s">
        <v>23</v>
      </c>
      <c r="CT11" s="48">
        <f>IF(CS6="-",NA(),CS6)</f>
        <v>62.8</v>
      </c>
      <c r="CU11" s="48">
        <f>IF(CT6="-",NA(),CT6)</f>
        <v>62.8</v>
      </c>
      <c r="CV11" s="48">
        <f>IF(CU6="-",NA(),CU6)</f>
        <v>62.8</v>
      </c>
      <c r="CW11" s="48">
        <f>IF(CV6="-",NA(),CV6)</f>
        <v>62.8</v>
      </c>
      <c r="CX11" s="48">
        <f>IF(CW6="-",NA(),CW6)</f>
        <v>62.8</v>
      </c>
      <c r="DD11" s="47" t="s">
        <v>23</v>
      </c>
      <c r="DE11" s="48">
        <f>IF(DD6="-",NA(),DD6)</f>
        <v>62.4</v>
      </c>
      <c r="DF11" s="48">
        <f>IF(DE6="-",NA(),DE6)</f>
        <v>64.69</v>
      </c>
      <c r="DG11" s="48">
        <f>IF(DF6="-",NA(),DF6)</f>
        <v>66.45</v>
      </c>
      <c r="DH11" s="48">
        <f>IF(DG6="-",NA(),DG6)</f>
        <v>66.36</v>
      </c>
      <c r="DI11" s="48">
        <f>IF(DH6="-",NA(),DH6)</f>
        <v>68.86</v>
      </c>
      <c r="DO11" s="47" t="s">
        <v>23</v>
      </c>
      <c r="DP11" s="48">
        <f>IF(DO6="-",NA(),DO6)</f>
        <v>76.58</v>
      </c>
      <c r="DQ11" s="48">
        <f>IF(DP6="-",NA(),DP6)</f>
        <v>76.58</v>
      </c>
      <c r="DR11" s="48">
        <f>IF(DQ6="-",NA(),DQ6)</f>
        <v>76.58</v>
      </c>
      <c r="DS11" s="48">
        <f>IF(DR6="-",NA(),DR6)</f>
        <v>76.58</v>
      </c>
      <c r="DT11" s="48">
        <f>IF(DS6="-",NA(),DS6)</f>
        <v>76.58</v>
      </c>
      <c r="DZ11" s="47" t="s">
        <v>23</v>
      </c>
      <c r="EA11" s="48">
        <f>IF(DZ6="-",NA(),DZ6)</f>
        <v>0.34</v>
      </c>
      <c r="EB11" s="48">
        <f>IF(EA6="-",NA(),EA6)</f>
        <v>0</v>
      </c>
      <c r="EC11" s="48">
        <f>IF(EB6="-",NA(),EB6)</f>
        <v>0</v>
      </c>
      <c r="ED11" s="48">
        <f>IF(EC6="-",NA(),EC6)</f>
        <v>0</v>
      </c>
      <c r="EE11" s="48">
        <f>IF(ED6="-",NA(),ED6)</f>
        <v>0</v>
      </c>
    </row>
    <row r="12" spans="1:140" x14ac:dyDescent="0.2">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2023-01-19T05:54:27Z</cp:lastPrinted>
  <dcterms:created xsi:type="dcterms:W3CDTF">2022-12-01T02:34:20Z</dcterms:created>
  <dcterms:modified xsi:type="dcterms:W3CDTF">2023-01-31T04:55:35Z</dcterms:modified>
  <cp:category/>
</cp:coreProperties>
</file>