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6下水（農集）\"/>
    </mc:Choice>
  </mc:AlternateContent>
  <workbookProtection workbookAlgorithmName="SHA-512" workbookHashValue="el2Q9/PORJfqx9vR5gxceTTlyyqoCYXWOSeJM3im0k1FEAAYhepyEbYYo8wSgkbSlas8a8sNxelJzAR959Hlyw==" workbookSaltValue="cNl/08DDyHIrteGWvBeJF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<sst xmlns="http://schemas.openxmlformats.org/spreadsheetml/2006/main" count="228" uniqueCount="114">
  <si>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</si>
  <si>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</si>
  <si>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</si>
  <si>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</si>
  <si>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</si>
  <si>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</si>
  <si>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</si>
  <si>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</si>
  <si>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</si>
  <si>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</si>
  <si>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</si>
  <si>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</si>
  <si>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</si>
  <si>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</si>
  <si>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</si>
  <si>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</si>
  <si>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</si>
  <si>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</si>
  <si>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</si>
  <si>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</si>
  <si>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</si>
  <si>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</si>
  <si>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</si>
  <si>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</si>
  <si>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</si>
  <si>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</si>
  <si>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</si>
  <si>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</si>
  <si>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</si>
  <si>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</si>
  <si>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</si>
  <si>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</si>
  <si>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</si>
  <si>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</si>
  <si>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</si>
  <si>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</si>
  <si>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</si>
  <si>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</si>
  <si>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</si>
  <si>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</si>
  <si>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</si>
  <si>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</si>
  <si>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</si>
  <si>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</si>
  <si>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</si>
  <si>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</si>
  <si>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</si>
  <si>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</si>
  <si>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</si>
  <si>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</si>
  <si>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</si>
  <si>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</si>
  <si>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</si>
  <si>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</si>
  <si>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</si>
  <si>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</si>
  <si>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</si>
  <si>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</si>
  <si>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</si>
  <si>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</si>
  <si>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</si>
  <si>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</si>
  <si>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</si>
  <si>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</si>
  <si>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</si>
  <si>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</si>
  <si>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</si>
  <si>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</si>
  <si>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</si>
  <si>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</si>
  <si>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</si>
  <si>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</si>
  <si>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</si>
  <si>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</si>
  <si>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</si>
  <si>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</si>
  <si>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</si>
  <si>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</si>
  <si>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</si>
  <si>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</si>
  <si>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</si>
  <si>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</si>
  <si>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</si>
  <si>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</si>
  <si>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</si>
  <si>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</si>
  <si>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</si>
  <si>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</si>
  <si>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</si>
  <si>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</si>
  <si>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</si>
  <si>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</si>
  <si>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</si>
  <si>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</si>
  <si>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</si>
  <si>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</si>
  <si>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</si>
  <si>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</si>
  <si>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足利市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</si>
  <si>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</si>
  <si>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</si>
  <si>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</si>
  <si>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</si>
  <si>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</si>
  <si>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</si>
  <si>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</si>
  <si>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</si>
  <si>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</si>
  <si>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</si>
  <si>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</si>
  <si>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</si>
  <si>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11年度に供用を開始し、比較的新しい施設ですが、施設や管渠の更新を進めていかなければならず、受益者負担の増加が考えられます。それらの設備更新費用の削減を図るため、令和２年４月１日から公共下水道事業へ編入し、より効率的な汚水処理を進めてまいります。</t>
    <rPh sb="1" eb="3">
      <t>ヘイセイ</t>
    </rPh>
    <rPh sb="5" eb="6">
      <t>ネン</t>
    </rPh>
    <rPh sb="6" eb="7">
      <t>ド</t>
    </rPh>
    <rPh sb="8" eb="10">
      <t>キョウヨウ</t>
    </rPh>
    <rPh sb="11" eb="13">
      <t>カイシ</t>
    </rPh>
    <rPh sb="15" eb="18">
      <t>ヒカクテキ</t>
    </rPh>
    <rPh sb="18" eb="19">
      <t>アタラ</t>
    </rPh>
    <rPh sb="21" eb="23">
      <t>シセツ</t>
    </rPh>
    <rPh sb="27" eb="29">
      <t>シセツ</t>
    </rPh>
    <rPh sb="30" eb="32">
      <t>カンキョ</t>
    </rPh>
    <rPh sb="33" eb="35">
      <t>コウシン</t>
    </rPh>
    <rPh sb="36" eb="37">
      <t>スス</t>
    </rPh>
    <rPh sb="49" eb="52">
      <t>ジュエキシャ</t>
    </rPh>
    <rPh sb="52" eb="54">
      <t>フタン</t>
    </rPh>
    <rPh sb="55" eb="57">
      <t>ゾウカ</t>
    </rPh>
    <rPh sb="58" eb="59">
      <t>カンガ</t>
    </rPh>
    <rPh sb="69" eb="71">
      <t>セツビ</t>
    </rPh>
    <rPh sb="71" eb="73">
      <t>コウシン</t>
    </rPh>
    <rPh sb="73" eb="75">
      <t>ヒヨウ</t>
    </rPh>
    <rPh sb="76" eb="78">
      <t>サクゲン</t>
    </rPh>
    <rPh sb="79" eb="80">
      <t>ハカ</t>
    </rPh>
    <rPh sb="84" eb="86">
      <t>レイワ</t>
    </rPh>
    <rPh sb="87" eb="88">
      <t>ネン</t>
    </rPh>
    <rPh sb="89" eb="90">
      <t>ツキ</t>
    </rPh>
    <rPh sb="91" eb="92">
      <t>ニチ</t>
    </rPh>
    <rPh sb="94" eb="96">
      <t>コウキョウ</t>
    </rPh>
    <rPh sb="96" eb="99">
      <t>ゲスイドウ</t>
    </rPh>
    <rPh sb="99" eb="101">
      <t>ジギョウ</t>
    </rPh>
    <rPh sb="102" eb="104">
      <t>ヘンニュウ</t>
    </rPh>
    <rPh sb="108" eb="111">
      <t>コウリツテキ</t>
    </rPh>
    <rPh sb="112" eb="114">
      <t>オスイ</t>
    </rPh>
    <rPh sb="114" eb="116">
      <t>ショリ</t>
    </rPh>
    <rPh sb="117" eb="118">
      <t>スス</t>
    </rPh>
    <phoneticPr fontId="4"/>
  </si>
  <si>
    <t>　足利市農業集落排水事業は、農業用水の水質保全及び農村環境の整備を図り、併せて公共用水域の水質保全に寄与することを目的に整備された汚水処理施設です。現状は、施設等の維持管理が事業の中心となっており、施設使用率及び水洗化率の観点からは、健全な経営が確保されていると考えられます。
　老朽化する施設や管渠に対する投資経費を削減するため、公共下水道事業への編入を進めていることから、それに伴う汚水処理以外の経費が膨らんでいる状態です。一時的に経営を圧迫しているものの、今後の設備更新費用の削減を図り、より効率的な汚水処理を実現するため、公共下水道事業への編入を進めてまいります。</t>
    <rPh sb="1" eb="4">
      <t>アシカガシ</t>
    </rPh>
    <rPh sb="4" eb="6">
      <t>ノウギョウ</t>
    </rPh>
    <rPh sb="6" eb="8">
      <t>シュウラク</t>
    </rPh>
    <rPh sb="8" eb="10">
      <t>ハイスイ</t>
    </rPh>
    <rPh sb="10" eb="12">
      <t>ジギョウ</t>
    </rPh>
    <rPh sb="14" eb="16">
      <t>ノウギョウ</t>
    </rPh>
    <rPh sb="16" eb="18">
      <t>ヨウスイ</t>
    </rPh>
    <rPh sb="19" eb="21">
      <t>スイシツ</t>
    </rPh>
    <rPh sb="21" eb="23">
      <t>ホゼン</t>
    </rPh>
    <rPh sb="23" eb="24">
      <t>オヨ</t>
    </rPh>
    <rPh sb="25" eb="27">
      <t>ノウソン</t>
    </rPh>
    <rPh sb="27" eb="29">
      <t>カンキョウ</t>
    </rPh>
    <rPh sb="30" eb="32">
      <t>セイビ</t>
    </rPh>
    <rPh sb="33" eb="34">
      <t>ハカ</t>
    </rPh>
    <rPh sb="36" eb="37">
      <t>アワ</t>
    </rPh>
    <rPh sb="39" eb="42">
      <t>コウキョウヨウ</t>
    </rPh>
    <rPh sb="42" eb="44">
      <t>スイイキ</t>
    </rPh>
    <rPh sb="45" eb="47">
      <t>スイシツ</t>
    </rPh>
    <rPh sb="47" eb="49">
      <t>ホゼン</t>
    </rPh>
    <rPh sb="50" eb="52">
      <t>キヨ</t>
    </rPh>
    <rPh sb="57" eb="59">
      <t>モクテキ</t>
    </rPh>
    <rPh sb="60" eb="62">
      <t>セイビ</t>
    </rPh>
    <rPh sb="65" eb="67">
      <t>オスイ</t>
    </rPh>
    <rPh sb="67" eb="69">
      <t>ショリ</t>
    </rPh>
    <rPh sb="69" eb="71">
      <t>シセツ</t>
    </rPh>
    <rPh sb="74" eb="76">
      <t>ゲンジョウ</t>
    </rPh>
    <rPh sb="78" eb="80">
      <t>シセツ</t>
    </rPh>
    <rPh sb="80" eb="81">
      <t>トウ</t>
    </rPh>
    <rPh sb="82" eb="84">
      <t>イジ</t>
    </rPh>
    <rPh sb="84" eb="86">
      <t>カンリ</t>
    </rPh>
    <rPh sb="87" eb="89">
      <t>ジギョウ</t>
    </rPh>
    <rPh sb="90" eb="92">
      <t>チュウシン</t>
    </rPh>
    <rPh sb="99" eb="101">
      <t>シセツ</t>
    </rPh>
    <rPh sb="101" eb="103">
      <t>シヨウ</t>
    </rPh>
    <rPh sb="103" eb="104">
      <t>リツ</t>
    </rPh>
    <rPh sb="104" eb="105">
      <t>オヨ</t>
    </rPh>
    <rPh sb="106" eb="109">
      <t>スイセンカ</t>
    </rPh>
    <rPh sb="109" eb="110">
      <t>リツ</t>
    </rPh>
    <rPh sb="111" eb="113">
      <t>カンテン</t>
    </rPh>
    <rPh sb="117" eb="119">
      <t>ケンゼン</t>
    </rPh>
    <rPh sb="120" eb="122">
      <t>ケイエイ</t>
    </rPh>
    <rPh sb="123" eb="125">
      <t>カクホ</t>
    </rPh>
    <rPh sb="131" eb="132">
      <t>カンガ</t>
    </rPh>
    <rPh sb="140" eb="143">
      <t>ロウキュウカ</t>
    </rPh>
    <rPh sb="145" eb="147">
      <t>シセツ</t>
    </rPh>
    <rPh sb="148" eb="150">
      <t>カンキョ</t>
    </rPh>
    <rPh sb="151" eb="152">
      <t>タイ</t>
    </rPh>
    <rPh sb="154" eb="156">
      <t>トウシ</t>
    </rPh>
    <rPh sb="156" eb="158">
      <t>ケイヒ</t>
    </rPh>
    <rPh sb="159" eb="161">
      <t>サクゲン</t>
    </rPh>
    <rPh sb="166" eb="168">
      <t>コウキョウ</t>
    </rPh>
    <rPh sb="168" eb="171">
      <t>ゲスイドウ</t>
    </rPh>
    <rPh sb="171" eb="173">
      <t>ジギョウ</t>
    </rPh>
    <rPh sb="175" eb="177">
      <t>ヘンニュウ</t>
    </rPh>
    <rPh sb="178" eb="179">
      <t>スス</t>
    </rPh>
    <rPh sb="191" eb="192">
      <t>トモナ</t>
    </rPh>
    <rPh sb="193" eb="195">
      <t>オスイ</t>
    </rPh>
    <rPh sb="195" eb="197">
      <t>ショリ</t>
    </rPh>
    <rPh sb="197" eb="199">
      <t>イガイ</t>
    </rPh>
    <rPh sb="200" eb="202">
      <t>ケイヒ</t>
    </rPh>
    <rPh sb="203" eb="204">
      <t>フク</t>
    </rPh>
    <rPh sb="209" eb="211">
      <t>ジョウタイ</t>
    </rPh>
    <rPh sb="214" eb="217">
      <t>イチジテキ</t>
    </rPh>
    <rPh sb="218" eb="220">
      <t>ケイエイ</t>
    </rPh>
    <rPh sb="221" eb="223">
      <t>アッパク</t>
    </rPh>
    <rPh sb="231" eb="233">
      <t>コンゴ</t>
    </rPh>
    <rPh sb="234" eb="236">
      <t>セツビ</t>
    </rPh>
    <rPh sb="236" eb="240">
      <t>コウシンヒヨウ</t>
    </rPh>
    <rPh sb="241" eb="243">
      <t>サクゲン</t>
    </rPh>
    <rPh sb="244" eb="245">
      <t>ハカ</t>
    </rPh>
    <rPh sb="249" eb="251">
      <t>コウリツ</t>
    </rPh>
    <rPh sb="251" eb="252">
      <t>テキ</t>
    </rPh>
    <rPh sb="253" eb="255">
      <t>オスイ</t>
    </rPh>
    <rPh sb="255" eb="257">
      <t>ショリ</t>
    </rPh>
    <rPh sb="258" eb="260">
      <t>ジツゲン</t>
    </rPh>
    <rPh sb="265" eb="267">
      <t>コウキョウ</t>
    </rPh>
    <rPh sb="267" eb="270">
      <t>ゲスイドウ</t>
    </rPh>
    <rPh sb="270" eb="272">
      <t>ジギョウ</t>
    </rPh>
    <rPh sb="274" eb="276">
      <t>ヘンニュウ</t>
    </rPh>
    <rPh sb="277" eb="278">
      <t>スス</t>
    </rPh>
    <phoneticPr fontId="4"/>
  </si>
  <si>
    <t>　平成30年度決算においては、令和２年４月１日からの公共下水道事業への編入に向け、汚水処理以外の経費が増加したことにより、経費回収率は低下し、汚水処理原価が上昇しています。
　施設等の維持管理においては、今後も汚水処理経費及び施設更新費を抑制しつつ、収支の均衡に配慮する必要があります。また、健全な経営に向けて、使用料収入の確保は必須ですので、区域内の未接続世帯解消に向けた接続促進を実施していく必要があります。</t>
    <rPh sb="1" eb="3">
      <t>ヘイセイ</t>
    </rPh>
    <rPh sb="5" eb="7">
      <t>ネンド</t>
    </rPh>
    <rPh sb="7" eb="9">
      <t>ケッサン</t>
    </rPh>
    <rPh sb="15" eb="17">
      <t>レイワ</t>
    </rPh>
    <rPh sb="18" eb="19">
      <t>ネン</t>
    </rPh>
    <rPh sb="20" eb="21">
      <t>ツキ</t>
    </rPh>
    <rPh sb="22" eb="23">
      <t>ニチ</t>
    </rPh>
    <rPh sb="26" eb="28">
      <t>コウキョウ</t>
    </rPh>
    <rPh sb="28" eb="31">
      <t>ゲスイドウ</t>
    </rPh>
    <rPh sb="31" eb="33">
      <t>ジギョウ</t>
    </rPh>
    <rPh sb="35" eb="37">
      <t>ヘンニュウ</t>
    </rPh>
    <rPh sb="38" eb="39">
      <t>ム</t>
    </rPh>
    <rPh sb="41" eb="43">
      <t>オスイ</t>
    </rPh>
    <rPh sb="43" eb="45">
      <t>ショリ</t>
    </rPh>
    <rPh sb="45" eb="47">
      <t>イガイ</t>
    </rPh>
    <rPh sb="48" eb="50">
      <t>ケイヒ</t>
    </rPh>
    <rPh sb="51" eb="53">
      <t>ゾウカ</t>
    </rPh>
    <rPh sb="61" eb="63">
      <t>ケイヒ</t>
    </rPh>
    <rPh sb="63" eb="65">
      <t>カイシュウ</t>
    </rPh>
    <rPh sb="65" eb="66">
      <t>リツ</t>
    </rPh>
    <rPh sb="67" eb="69">
      <t>テイカ</t>
    </rPh>
    <rPh sb="71" eb="73">
      <t>オスイ</t>
    </rPh>
    <rPh sb="73" eb="75">
      <t>ショリ</t>
    </rPh>
    <rPh sb="75" eb="77">
      <t>ゲンカ</t>
    </rPh>
    <rPh sb="78" eb="80">
      <t>ジョウショウ</t>
    </rPh>
    <rPh sb="88" eb="90">
      <t>シセツ</t>
    </rPh>
    <rPh sb="90" eb="91">
      <t>トウ</t>
    </rPh>
    <rPh sb="92" eb="94">
      <t>イジ</t>
    </rPh>
    <rPh sb="94" eb="96">
      <t>カンリ</t>
    </rPh>
    <rPh sb="102" eb="104">
      <t>コンゴ</t>
    </rPh>
    <rPh sb="105" eb="107">
      <t>オスイ</t>
    </rPh>
    <rPh sb="107" eb="109">
      <t>ショリ</t>
    </rPh>
    <rPh sb="109" eb="111">
      <t>ケイヒ</t>
    </rPh>
    <rPh sb="111" eb="112">
      <t>オヨ</t>
    </rPh>
    <rPh sb="113" eb="115">
      <t>シセツ</t>
    </rPh>
    <rPh sb="115" eb="117">
      <t>コウシン</t>
    </rPh>
    <rPh sb="117" eb="118">
      <t>ヒ</t>
    </rPh>
    <rPh sb="119" eb="121">
      <t>ヨクセイ</t>
    </rPh>
    <rPh sb="125" eb="127">
      <t>シュウシ</t>
    </rPh>
    <rPh sb="128" eb="130">
      <t>キンコウ</t>
    </rPh>
    <rPh sb="131" eb="133">
      <t>ハイリョ</t>
    </rPh>
    <rPh sb="135" eb="137">
      <t>ヒツヨウ</t>
    </rPh>
    <rPh sb="146" eb="148">
      <t>ケンゼン</t>
    </rPh>
    <rPh sb="149" eb="151">
      <t>ケイエイ</t>
    </rPh>
    <rPh sb="152" eb="153">
      <t>ム</t>
    </rPh>
    <rPh sb="156" eb="159">
      <t>シヨウリョウ</t>
    </rPh>
    <rPh sb="159" eb="161">
      <t>シュウニュウ</t>
    </rPh>
    <rPh sb="162" eb="164">
      <t>カクホ</t>
    </rPh>
    <rPh sb="165" eb="167">
      <t>ヒッス</t>
    </rPh>
    <rPh sb="172" eb="175">
      <t>クイキナイ</t>
    </rPh>
    <rPh sb="176" eb="179">
      <t>ミセツゾク</t>
    </rPh>
    <rPh sb="179" eb="181">
      <t>セタイ</t>
    </rPh>
    <rPh sb="181" eb="183">
      <t>カイショウ</t>
    </rPh>
    <rPh sb="184" eb="185">
      <t>ム</t>
    </rPh>
    <rPh sb="187" eb="189">
      <t>セツゾク</t>
    </rPh>
    <rPh sb="189" eb="191">
      <t>ソクシン</t>
    </rPh>
    <rPh sb="192" eb="194">
      <t>ジッシ</t>
    </rPh>
    <rPh sb="198" eb="2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</si>
</sst>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4E-433E-9291-A4CBC67C349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BB4E-433E-9291-A4CBC67C349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66.67</c:v>
                </c:pt>
                <c:pt idx="1">
                  <c:v>64.14</c:v>
                </c:pt>
                <c:pt idx="2">
                  <c:v>65.150000000000006</c:v>
                </c:pt>
                <c:pt idx="3">
                  <c:v>63.64</c:v>
                </c:pt>
                <c:pt idx="4">
                  <c:v>60.61</c:v>
                </c:pt>
              </c:numCache>
            </c:numRef>
          </c:val>
          <c:extLst>
            <c:ext xmlns:c16="http://schemas.microsoft.com/office/drawing/2014/chart" uri="{C3380CC4-5D6E-409C-BE32-E72D297353CC}">
              <c16:uniqueId val="{00000000-4120-4F07-949C-9546200C7D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4120-4F07-949C-9546200C7D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77.5</c:v>
                </c:pt>
                <c:pt idx="1">
                  <c:v>77.98</c:v>
                </c:pt>
                <c:pt idx="2">
                  <c:v>78.14</c:v>
                </c:pt>
                <c:pt idx="3">
                  <c:v>79.02</c:v>
                </c:pt>
                <c:pt idx="4">
                  <c:v>82.41</c:v>
                </c:pt>
              </c:numCache>
            </c:numRef>
          </c:val>
          <c:extLst>
            <c:ext xmlns:c16="http://schemas.microsoft.com/office/drawing/2014/chart" uri="{C3380CC4-5D6E-409C-BE32-E72D297353CC}">
              <c16:uniqueId val="{00000000-0824-4282-B897-EC61E223601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0824-4282-B897-EC61E223601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99.6</c:v>
                </c:pt>
                <c:pt idx="1">
                  <c:v>99.81</c:v>
                </c:pt>
                <c:pt idx="2">
                  <c:v>99.81</c:v>
                </c:pt>
                <c:pt idx="3">
                  <c:v>99.81</c:v>
                </c:pt>
                <c:pt idx="4">
                  <c:v>99.52</c:v>
                </c:pt>
              </c:numCache>
            </c:numRef>
          </c:val>
          <c:extLst>
            <c:ext xmlns:c16="http://schemas.microsoft.com/office/drawing/2014/chart" uri="{C3380CC4-5D6E-409C-BE32-E72D297353CC}">
              <c16:uniqueId val="{00000000-37B4-4675-878C-3874DF19B28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B4-4675-878C-3874DF19B28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7D-41F2-9A53-CBB9E9C3367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7D-41F2-9A53-CBB9E9C3367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81-46DE-ADDC-035C418C6D1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81-46DE-ADDC-035C418C6D1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66-48B3-A096-D2715A48C62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66-48B3-A096-D2715A48C62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D5-41CC-8B37-72B4D0BFE8A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D5-41CC-8B37-72B4D0BFE8A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4C-4ED8-A613-F7F5D4C2224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2D4C-4ED8-A613-F7F5D4C2224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90.99</c:v>
                </c:pt>
                <c:pt idx="1">
                  <c:v>95.77</c:v>
                </c:pt>
                <c:pt idx="2">
                  <c:v>89.27</c:v>
                </c:pt>
                <c:pt idx="3">
                  <c:v>85.28</c:v>
                </c:pt>
                <c:pt idx="4">
                  <c:v>24.79</c:v>
                </c:pt>
              </c:numCache>
            </c:numRef>
          </c:val>
          <c:extLst>
            <c:ext xmlns:c16="http://schemas.microsoft.com/office/drawing/2014/chart" uri="{C3380CC4-5D6E-409C-BE32-E72D297353CC}">
              <c16:uniqueId val="{00000000-C921-4013-A61A-C4BD44D431A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C921-4013-A61A-C4BD44D431A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157.49</c:v>
                </c:pt>
                <c:pt idx="1">
                  <c:v>150.83000000000001</c:v>
                </c:pt>
                <c:pt idx="2">
                  <c:v>160.84</c:v>
                </c:pt>
                <c:pt idx="3">
                  <c:v>169</c:v>
                </c:pt>
                <c:pt idx="4">
                  <c:v>730.76</c:v>
                </c:pt>
              </c:numCache>
            </c:numRef>
          </c:val>
          <c:extLst>
            <c:ext xmlns:c16="http://schemas.microsoft.com/office/drawing/2014/chart" uri="{C3380CC4-5D6E-409C-BE32-E72D297353CC}">
              <c16:uniqueId val="{00000000-E88B-49DF-B5D3-973DC620FE1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E88B-49DF-B5D3-973DC620FE1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J37" sqref="BJ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足利市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148792</v>
      </c>
      <c r="AM8" s="68"/>
      <c r="AN8" s="68"/>
      <c r="AO8" s="68"/>
      <c r="AP8" s="68"/>
      <c r="AQ8" s="68"/>
      <c r="AR8" s="68"/>
      <c r="AS8" s="68"/>
      <c r="AT8" s="67">
        <f>データ!T6</f>
        <v>177.76</v>
      </c>
      <c r="AU8" s="67"/>
      <c r="AV8" s="67"/>
      <c r="AW8" s="67"/>
      <c r="AX8" s="67"/>
      <c r="AY8" s="67"/>
      <c r="AZ8" s="67"/>
      <c r="BA8" s="67"/>
      <c r="BB8" s="67">
        <f>データ!U6</f>
        <v>837.04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0.38</v>
      </c>
      <c r="Q10" s="67"/>
      <c r="R10" s="67"/>
      <c r="S10" s="67"/>
      <c r="T10" s="67"/>
      <c r="U10" s="67"/>
      <c r="V10" s="67"/>
      <c r="W10" s="67">
        <f>データ!Q6</f>
        <v>91.4</v>
      </c>
      <c r="X10" s="67"/>
      <c r="Y10" s="67"/>
      <c r="Z10" s="67"/>
      <c r="AA10" s="67"/>
      <c r="AB10" s="67"/>
      <c r="AC10" s="67"/>
      <c r="AD10" s="68">
        <f>データ!R6</f>
        <v>2840</v>
      </c>
      <c r="AE10" s="68"/>
      <c r="AF10" s="68"/>
      <c r="AG10" s="68"/>
      <c r="AH10" s="68"/>
      <c r="AI10" s="68"/>
      <c r="AJ10" s="68"/>
      <c r="AK10" s="2"/>
      <c r="AL10" s="68">
        <f>データ!V6</f>
        <v>557</v>
      </c>
      <c r="AM10" s="68"/>
      <c r="AN10" s="68"/>
      <c r="AO10" s="68"/>
      <c r="AP10" s="68"/>
      <c r="AQ10" s="68"/>
      <c r="AR10" s="68"/>
      <c r="AS10" s="68"/>
      <c r="AT10" s="67">
        <f>データ!W6</f>
        <v>0.16</v>
      </c>
      <c r="AU10" s="67"/>
      <c r="AV10" s="67"/>
      <c r="AW10" s="67"/>
      <c r="AX10" s="67"/>
      <c r="AY10" s="67"/>
      <c r="AZ10" s="67"/>
      <c r="BA10" s="67"/>
      <c r="BB10" s="67">
        <f>データ!X6</f>
        <v>3481.25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43</v>
      </c>
      <c r="O86" s="26" t="str">
        <f>データ!EO6</f>
        <v>【0.02】</v>
      </c>
    </row>
  </sheetData>
  <sheetProtection algorithmName="SHA-512" hashValue="Sl23V0tVhy0sWSn3SBzLBFgVrj4ILOaq991rxba+lj1P2RbPvqz5zBF7mxp60rP5nZrY9p42NlzKz9imAI2b6g==" saltValue="sSwvaC+8KT9pR4zyPImlI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92029</v>
      </c>
      <c r="D6" s="33">
        <f t="shared" si="3"/>
        <v>47</v>
      </c>
      <c r="E6" s="33">
        <f t="shared" si="3"/>
        <v>17</v>
      </c>
      <c r="F6" s="33">
        <f t="shared" si="3"/>
        <v>5</v>
      </c>
      <c r="G6" s="33">
        <f t="shared" si="3"/>
        <v>0</v>
      </c>
      <c r="H6" s="33" t="str">
        <f t="shared" si="3"/>
        <v>栃木県　足利市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0.38</v>
      </c>
      <c r="Q6" s="34">
        <f t="shared" si="3"/>
        <v>91.4</v>
      </c>
      <c r="R6" s="34">
        <f t="shared" si="3"/>
        <v>2840</v>
      </c>
      <c r="S6" s="34">
        <f t="shared" si="3"/>
        <v>148792</v>
      </c>
      <c r="T6" s="34">
        <f t="shared" si="3"/>
        <v>177.76</v>
      </c>
      <c r="U6" s="34">
        <f t="shared" si="3"/>
        <v>837.04</v>
      </c>
      <c r="V6" s="34">
        <f t="shared" si="3"/>
        <v>557</v>
      </c>
      <c r="W6" s="34">
        <f t="shared" si="3"/>
        <v>0.16</v>
      </c>
      <c r="X6" s="34">
        <f t="shared" si="3"/>
        <v>3481.25</v>
      </c>
      <c r="Y6" s="35">
        <f>IF(Y7="",NA(),Y7)</f>
        <v>99.6</v>
      </c>
      <c r="Z6" s="35">
        <f t="shared" ref="Z6:AH6" si="4">IF(Z7="",NA(),Z7)</f>
        <v>99.81</v>
      </c>
      <c r="AA6" s="35">
        <f t="shared" si="4"/>
        <v>99.81</v>
      </c>
      <c r="AB6" s="35">
        <f t="shared" si="4"/>
        <v>99.81</v>
      </c>
      <c r="AC6" s="35">
        <f t="shared" si="4"/>
        <v>99.52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90.99</v>
      </c>
      <c r="BR6" s="35">
        <f t="shared" ref="BR6:BZ6" si="8">IF(BR7="",NA(),BR7)</f>
        <v>95.77</v>
      </c>
      <c r="BS6" s="35">
        <f t="shared" si="8"/>
        <v>89.27</v>
      </c>
      <c r="BT6" s="35">
        <f t="shared" si="8"/>
        <v>85.28</v>
      </c>
      <c r="BU6" s="35">
        <f t="shared" si="8"/>
        <v>24.79</v>
      </c>
      <c r="BV6" s="35">
        <f t="shared" si="8"/>
        <v>50.82</v>
      </c>
      <c r="BW6" s="35">
        <f t="shared" si="8"/>
        <v>52.19</v>
      </c>
      <c r="BX6" s="35">
        <f t="shared" si="8"/>
        <v>55.32</v>
      </c>
      <c r="BY6" s="35">
        <f t="shared" si="8"/>
        <v>59.8</v>
      </c>
      <c r="BZ6" s="35">
        <f t="shared" si="8"/>
        <v>57.77</v>
      </c>
      <c r="CA6" s="34" t="str">
        <f>IF(CA7="","",IF(CA7="-","【-】","【"&amp;SUBSTITUTE(TEXT(CA7,"#,##0.00"),"-","△")&amp;"】"))</f>
        <v>【59.51】</v>
      </c>
      <c r="CB6" s="35">
        <f>IF(CB7="",NA(),CB7)</f>
        <v>157.49</v>
      </c>
      <c r="CC6" s="35">
        <f t="shared" ref="CC6:CK6" si="9">IF(CC7="",NA(),CC7)</f>
        <v>150.83000000000001</v>
      </c>
      <c r="CD6" s="35">
        <f t="shared" si="9"/>
        <v>160.84</v>
      </c>
      <c r="CE6" s="35">
        <f t="shared" si="9"/>
        <v>169</v>
      </c>
      <c r="CF6" s="35">
        <f t="shared" si="9"/>
        <v>730.76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66.67</v>
      </c>
      <c r="CN6" s="35">
        <f t="shared" ref="CN6:CV6" si="10">IF(CN7="",NA(),CN7)</f>
        <v>64.14</v>
      </c>
      <c r="CO6" s="35">
        <f t="shared" si="10"/>
        <v>65.150000000000006</v>
      </c>
      <c r="CP6" s="35">
        <f t="shared" si="10"/>
        <v>63.64</v>
      </c>
      <c r="CQ6" s="35">
        <f t="shared" si="10"/>
        <v>60.61</v>
      </c>
      <c r="CR6" s="35">
        <f t="shared" si="10"/>
        <v>53.24</v>
      </c>
      <c r="CS6" s="35">
        <f t="shared" si="10"/>
        <v>52.31</v>
      </c>
      <c r="CT6" s="35">
        <f t="shared" si="10"/>
        <v>60.65</v>
      </c>
      <c r="CU6" s="35">
        <f t="shared" si="10"/>
        <v>51.75</v>
      </c>
      <c r="CV6" s="35">
        <f t="shared" si="10"/>
        <v>50.68</v>
      </c>
      <c r="CW6" s="34" t="str">
        <f>IF(CW7="","",IF(CW7="-","【-】","【"&amp;SUBSTITUTE(TEXT(CW7,"#,##0.00"),"-","△")&amp;"】"))</f>
        <v>【52.23】</v>
      </c>
      <c r="CX6" s="35">
        <f>IF(CX7="",NA(),CX7)</f>
        <v>77.5</v>
      </c>
      <c r="CY6" s="35">
        <f t="shared" ref="CY6:DG6" si="11">IF(CY7="",NA(),CY7)</f>
        <v>77.98</v>
      </c>
      <c r="CZ6" s="35">
        <f t="shared" si="11"/>
        <v>78.14</v>
      </c>
      <c r="DA6" s="35">
        <f t="shared" si="11"/>
        <v>79.02</v>
      </c>
      <c r="DB6" s="35">
        <f t="shared" si="11"/>
        <v>82.41</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92029</v>
      </c>
      <c r="D7" s="37">
        <v>47</v>
      </c>
      <c r="E7" s="37">
        <v>17</v>
      </c>
      <c r="F7" s="37">
        <v>5</v>
      </c>
      <c r="G7" s="37">
        <v>0</v>
      </c>
      <c r="H7" s="37" t="s">
        <v>98</v>
      </c>
      <c r="I7" s="37" t="s">
        <v>99</v>
      </c>
      <c r="J7" s="37" t="s">
        <v>100</v>
      </c>
      <c r="K7" s="37" t="s">
        <v>101</v>
      </c>
      <c r="L7" s="37" t="s">
        <v>102</v>
      </c>
      <c r="M7" s="37" t="s">
        <v>103</v>
      </c>
      <c r="N7" s="38" t="s">
        <v>104</v>
      </c>
      <c r="O7" s="38" t="s">
        <v>105</v>
      </c>
      <c r="P7" s="38">
        <v>0.38</v>
      </c>
      <c r="Q7" s="38">
        <v>91.4</v>
      </c>
      <c r="R7" s="38">
        <v>2840</v>
      </c>
      <c r="S7" s="38">
        <v>148792</v>
      </c>
      <c r="T7" s="38">
        <v>177.76</v>
      </c>
      <c r="U7" s="38">
        <v>837.04</v>
      </c>
      <c r="V7" s="38">
        <v>557</v>
      </c>
      <c r="W7" s="38">
        <v>0.16</v>
      </c>
      <c r="X7" s="38">
        <v>3481.25</v>
      </c>
      <c r="Y7" s="38">
        <v>99.6</v>
      </c>
      <c r="Z7" s="38">
        <v>99.81</v>
      </c>
      <c r="AA7" s="38">
        <v>99.81</v>
      </c>
      <c r="AB7" s="38">
        <v>99.81</v>
      </c>
      <c r="AC7" s="38">
        <v>99.52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90.99</v>
      </c>
      <c r="BR7" s="38">
        <v>95.77</v>
      </c>
      <c r="BS7" s="38">
        <v>89.27</v>
      </c>
      <c r="BT7" s="38">
        <v>85.28</v>
      </c>
      <c r="BU7" s="38">
        <v>24.79</v>
      </c>
      <c r="BV7" s="38">
        <v>50.82</v>
      </c>
      <c r="BW7" s="38">
        <v>52.19</v>
      </c>
      <c r="BX7" s="38">
        <v>55.32</v>
      </c>
      <c r="BY7" s="38">
        <v>59.8</v>
      </c>
      <c r="BZ7" s="38">
        <v>57.77</v>
      </c>
      <c r="CA7" s="38">
        <v>59.51</v>
      </c>
      <c r="CB7" s="38">
        <v>157.49</v>
      </c>
      <c r="CC7" s="38">
        <v>150.83000000000001</v>
      </c>
      <c r="CD7" s="38">
        <v>160.84</v>
      </c>
      <c r="CE7" s="38">
        <v>169</v>
      </c>
      <c r="CF7" s="38">
        <v>730.76</v>
      </c>
      <c r="CG7" s="38">
        <v>300.52</v>
      </c>
      <c r="CH7" s="38">
        <v>296.14</v>
      </c>
      <c r="CI7" s="38">
        <v>283.17</v>
      </c>
      <c r="CJ7" s="38">
        <v>263.76</v>
      </c>
      <c r="CK7" s="38">
        <v>274.35000000000002</v>
      </c>
      <c r="CL7" s="38">
        <v>261.45999999999998</v>
      </c>
      <c r="CM7" s="38">
        <v>66.67</v>
      </c>
      <c r="CN7" s="38">
        <v>64.14</v>
      </c>
      <c r="CO7" s="38">
        <v>65.150000000000006</v>
      </c>
      <c r="CP7" s="38">
        <v>63.64</v>
      </c>
      <c r="CQ7" s="38">
        <v>60.61</v>
      </c>
      <c r="CR7" s="38">
        <v>53.24</v>
      </c>
      <c r="CS7" s="38">
        <v>52.31</v>
      </c>
      <c r="CT7" s="38">
        <v>60.65</v>
      </c>
      <c r="CU7" s="38">
        <v>51.75</v>
      </c>
      <c r="CV7" s="38">
        <v>50.68</v>
      </c>
      <c r="CW7" s="38">
        <v>52.23</v>
      </c>
      <c r="CX7" s="38">
        <v>77.5</v>
      </c>
      <c r="CY7" s="38">
        <v>77.98</v>
      </c>
      <c r="CZ7" s="38">
        <v>78.14</v>
      </c>
      <c r="DA7" s="38">
        <v>79.02</v>
      </c>
      <c r="DB7" s="38">
        <v>82.41</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2020-01-30T11:48:56Z</cp:lastPrinted>
  <dcterms:created xsi:type="dcterms:W3CDTF">2019-12-05T05:17:44Z</dcterms:created>
  <dcterms:modified xsi:type="dcterms:W3CDTF">2020-02-26T23:51:09Z</dcterms:modified>
  <cp:category/>
</cp:coreProperties>
</file>