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DoTQKQfWAb2XuZdOE8kgTlv9j0zWSE4Lx8VeQV8IkGMjXX3pHh8npPSyKhdwa3MSLgIk+/zq5Nc3FWIjXZF0Nw==" workbookSaltValue="Pl2oSrcrSDFCqhCUx1HRQ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<sst xmlns="http://schemas.openxmlformats.org/spreadsheetml/2006/main" count="220" uniqueCount="107">
  <si>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</si>
  <si>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</si>
  <si>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</si>
  <si>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</si>
  <si>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</si>
  <si>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</si>
  <si>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</si>
  <si>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</si>
  <si>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</si>
  <si>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</si>
  <si>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</si>
  <si>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</si>
  <si>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</si>
  <si>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</si>
  <si>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</si>
  <si>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</si>
  <si>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</si>
  <si>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</si>
  <si>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</si>
  <si>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</si>
  <si>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</si>
  <si>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</si>
  <si>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</si>
  <si>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</si>
  <si>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</si>
  <si>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</si>
  <si>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</si>
  <si>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</si>
  <si>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</si>
  <si>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</si>
  <si>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</si>
  <si>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</si>
  <si>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</si>
  <si>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</si>
  <si>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</si>
  <si>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</si>
  <si>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</si>
  <si>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</si>
  <si>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</si>
  <si>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</si>
  <si>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</si>
  <si>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</si>
  <si>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</si>
  <si>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</si>
  <si>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</si>
  <si>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</si>
  <si>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</si>
  <si>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</si>
  <si>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</si>
  <si>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</si>
  <si>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</si>
  <si>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</si>
  <si>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</si>
  <si>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</si>
  <si>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</si>
  <si>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</si>
  <si>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</si>
  <si>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</si>
  <si>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</si>
  <si>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</si>
  <si>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</si>
  <si>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</si>
  <si>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</si>
  <si>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</si>
  <si>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</si>
  <si>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</si>
  <si>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</si>
  <si>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</si>
  <si>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</si>
  <si>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</si>
  <si>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</si>
  <si>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</si>
  <si>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</si>
  <si>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</si>
  <si>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</si>
  <si>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</si>
  <si>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</si>
  <si>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</si>
  <si>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</si>
  <si>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</si>
  <si>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</si>
  <si>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</si>
  <si>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</si>
  <si>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</si>
  <si>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</si>
  <si>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</si>
  <si>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</si>
  <si>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</si>
  <si>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</si>
  <si>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</si>
  <si>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</si>
  <si>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</si>
  <si>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</si>
  <si>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</si>
  <si>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</si>
  <si>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</si>
  <si>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</si>
  <si>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</si>
  <si>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</si>
  <si>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</si>
  <si>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</si>
  <si>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</si>
  <si>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</si>
  <si>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</si>
  <si>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保有資産全体では、有形固定資産減価償却率が類似団体平均値と比較して上回っていることに加え、管路経年化率も増加傾向にあることから、有形固定資産の老朽化が進んでいると考えられます。
　管路更新率は、類似団体平均値と同程度になってきていますが、管路経年化率も踏まえると管路の更新等の必要性が高まっているといえます。</t>
    <rPh sb="1" eb="3">
      <t>ホユウ</t>
    </rPh>
    <rPh sb="3" eb="5">
      <t>シサン</t>
    </rPh>
    <rPh sb="5" eb="7">
      <t>ゼンタイ</t>
    </rPh>
    <rPh sb="10" eb="16">
      <t>ユウケイコテイシサン</t>
    </rPh>
    <rPh sb="16" eb="18">
      <t>ゲンカ</t>
    </rPh>
    <rPh sb="18" eb="20">
      <t>ショウキャク</t>
    </rPh>
    <rPh sb="20" eb="21">
      <t>リツ</t>
    </rPh>
    <rPh sb="22" eb="29">
      <t>ルイジダンタイヘイキンチ</t>
    </rPh>
    <rPh sb="30" eb="32">
      <t>ヒカク</t>
    </rPh>
    <rPh sb="34" eb="36">
      <t>ウワマワ</t>
    </rPh>
    <rPh sb="43" eb="44">
      <t>クワ</t>
    </rPh>
    <rPh sb="46" eb="48">
      <t>カンロ</t>
    </rPh>
    <rPh sb="48" eb="51">
      <t>ケイネンカ</t>
    </rPh>
    <rPh sb="51" eb="52">
      <t>リツ</t>
    </rPh>
    <rPh sb="53" eb="55">
      <t>ゾウカ</t>
    </rPh>
    <rPh sb="55" eb="57">
      <t>ケイコウ</t>
    </rPh>
    <rPh sb="65" eb="71">
      <t>ユウケイコテイシサン</t>
    </rPh>
    <rPh sb="72" eb="75">
      <t>ロウキュウカ</t>
    </rPh>
    <rPh sb="76" eb="77">
      <t>スス</t>
    </rPh>
    <rPh sb="82" eb="83">
      <t>カンガ</t>
    </rPh>
    <rPh sb="91" eb="93">
      <t>カンロ</t>
    </rPh>
    <rPh sb="93" eb="95">
      <t>コウシン</t>
    </rPh>
    <rPh sb="95" eb="96">
      <t>リツ</t>
    </rPh>
    <rPh sb="98" eb="105">
      <t>ルイジダンタイヘイキンチ</t>
    </rPh>
    <rPh sb="106" eb="109">
      <t>ドウテイド</t>
    </rPh>
    <rPh sb="120" eb="122">
      <t>カンロ</t>
    </rPh>
    <rPh sb="122" eb="125">
      <t>ケイネンカ</t>
    </rPh>
    <rPh sb="125" eb="126">
      <t>リツ</t>
    </rPh>
    <rPh sb="127" eb="128">
      <t>フ</t>
    </rPh>
    <phoneticPr fontId="4"/>
  </si>
  <si>
    <t>　現状では、経営の健全性は確保されていますが、効率性において有収率の低下がみられます。今後は人口減少等により収益の減少が見込まれることもあり、収益の底上げは重要な課題となると考えられます。
　また、施設や管路の老朽化・耐震化対策等事業の維持に必要な投資額は増大することが考えられます。平成29年度に策定した「経営戦略」をもとに、投資と財源の均衡を図りながら取り組んでいく必要があります。</t>
    <rPh sb="1" eb="3">
      <t>ゲンジョウ</t>
    </rPh>
    <rPh sb="6" eb="8">
      <t>ケイエイ</t>
    </rPh>
    <rPh sb="9" eb="12">
      <t>ケンゼンセイ</t>
    </rPh>
    <rPh sb="13" eb="15">
      <t>カクホ</t>
    </rPh>
    <rPh sb="23" eb="26">
      <t>コウリツセイ</t>
    </rPh>
    <rPh sb="30" eb="33">
      <t>ユウシュウリツ</t>
    </rPh>
    <rPh sb="34" eb="36">
      <t>テイカ</t>
    </rPh>
    <rPh sb="43" eb="45">
      <t>コンゴ</t>
    </rPh>
    <rPh sb="46" eb="48">
      <t>ジンコウ</t>
    </rPh>
    <rPh sb="48" eb="50">
      <t>ゲンショウ</t>
    </rPh>
    <rPh sb="50" eb="51">
      <t>トウ</t>
    </rPh>
    <rPh sb="54" eb="56">
      <t>シュウエキ</t>
    </rPh>
    <rPh sb="57" eb="59">
      <t>ゲンショウ</t>
    </rPh>
    <rPh sb="60" eb="62">
      <t>ミコ</t>
    </rPh>
    <rPh sb="71" eb="73">
      <t>シュウエキ</t>
    </rPh>
    <rPh sb="74" eb="76">
      <t>ソコア</t>
    </rPh>
    <rPh sb="78" eb="80">
      <t>ジュウヨウ</t>
    </rPh>
    <rPh sb="81" eb="82">
      <t>カ</t>
    </rPh>
    <rPh sb="82" eb="83">
      <t>ダイ</t>
    </rPh>
    <rPh sb="87" eb="88">
      <t>カンガ</t>
    </rPh>
    <rPh sb="99" eb="101">
      <t>シセツ</t>
    </rPh>
    <rPh sb="102" eb="104">
      <t>カンロ</t>
    </rPh>
    <rPh sb="105" eb="108">
      <t>ロウキュウカ</t>
    </rPh>
    <rPh sb="109" eb="112">
      <t>タイシンカ</t>
    </rPh>
    <rPh sb="112" eb="114">
      <t>タイサク</t>
    </rPh>
    <rPh sb="114" eb="115">
      <t>トウ</t>
    </rPh>
    <rPh sb="115" eb="117">
      <t>ジギョウ</t>
    </rPh>
    <rPh sb="118" eb="120">
      <t>イジ</t>
    </rPh>
    <rPh sb="121" eb="123">
      <t>ヒツヨウ</t>
    </rPh>
    <rPh sb="124" eb="126">
      <t>トウシ</t>
    </rPh>
    <rPh sb="126" eb="127">
      <t>ガク</t>
    </rPh>
    <rPh sb="128" eb="130">
      <t>ゾウダイ</t>
    </rPh>
    <rPh sb="135" eb="136">
      <t>カンガ</t>
    </rPh>
    <rPh sb="142" eb="144">
      <t>ヘイセイ</t>
    </rPh>
    <rPh sb="146" eb="147">
      <t>ネン</t>
    </rPh>
    <rPh sb="147" eb="148">
      <t>ド</t>
    </rPh>
    <rPh sb="149" eb="151">
      <t>サクテイ</t>
    </rPh>
    <rPh sb="154" eb="156">
      <t>ケイエイ</t>
    </rPh>
    <rPh sb="156" eb="158">
      <t>センリャク</t>
    </rPh>
    <rPh sb="164" eb="166">
      <t>トウシ</t>
    </rPh>
    <rPh sb="167" eb="169">
      <t>ザイゲン</t>
    </rPh>
    <rPh sb="170" eb="172">
      <t>キンコウ</t>
    </rPh>
    <rPh sb="173" eb="174">
      <t>ハカ</t>
    </rPh>
    <rPh sb="178" eb="179">
      <t>ト</t>
    </rPh>
    <rPh sb="180" eb="181">
      <t>ク</t>
    </rPh>
    <rPh sb="185" eb="187">
      <t>ヒツヨウ</t>
    </rPh>
    <phoneticPr fontId="4"/>
  </si>
  <si>
    <t>【健全性】
　経常収支比率、料金回収率ともに100％を超えており、類似団体平均値と比較しても良好な数値であることから、健全性は確保されているといえます。累積欠損金比率も健全性を示す0％を維持していますが、人口減少による給水収益等の減少が見込まれるため、現状を維持できるよう努める必要があります。
　また、企業債残高対給水収益比率は減少傾向であり、平成30年度には類似団体平均値を下回ったことから、企業債残高は適切な水準であると考えられます。
【効率性】
　施設利用率は類似団体平均値を上回り、かつ増加傾向であるため、現状に沿った適切な施設規模であるといえます。
　一方、有収率は類似団体平均値を下回っていることから、収益に結びつかない原因の究明とともに、漏水対策等による収益の底上げが課題となっています。</t>
    <rPh sb="1" eb="4">
      <t>ケンゼンセイ</t>
    </rPh>
    <rPh sb="7" eb="13">
      <t>ケイジョウシュウシヒリツ</t>
    </rPh>
    <rPh sb="14" eb="16">
      <t>リョウキン</t>
    </rPh>
    <rPh sb="16" eb="18">
      <t>カイシュウ</t>
    </rPh>
    <rPh sb="18" eb="19">
      <t>リツ</t>
    </rPh>
    <rPh sb="27" eb="28">
      <t>コ</t>
    </rPh>
    <rPh sb="33" eb="35">
      <t>ルイジ</t>
    </rPh>
    <rPh sb="35" eb="37">
      <t>ダンタイ</t>
    </rPh>
    <rPh sb="37" eb="39">
      <t>ヘイキン</t>
    </rPh>
    <rPh sb="39" eb="40">
      <t>チ</t>
    </rPh>
    <rPh sb="41" eb="43">
      <t>ヒカク</t>
    </rPh>
    <rPh sb="46" eb="48">
      <t>リョウコウ</t>
    </rPh>
    <rPh sb="49" eb="51">
      <t>スウチ</t>
    </rPh>
    <rPh sb="59" eb="62">
      <t>ケンゼンセイ</t>
    </rPh>
    <rPh sb="63" eb="65">
      <t>カクホ</t>
    </rPh>
    <rPh sb="76" eb="81">
      <t>ルイセキケッソンキン</t>
    </rPh>
    <rPh sb="81" eb="83">
      <t>ヒリツ</t>
    </rPh>
    <rPh sb="84" eb="87">
      <t>ケンゼンセイ</t>
    </rPh>
    <rPh sb="88" eb="89">
      <t>シメ</t>
    </rPh>
    <rPh sb="93" eb="95">
      <t>イジ</t>
    </rPh>
    <rPh sb="102" eb="104">
      <t>ジンコウ</t>
    </rPh>
    <rPh sb="104" eb="106">
      <t>ゲンショウ</t>
    </rPh>
    <rPh sb="109" eb="111">
      <t>キュウスイ</t>
    </rPh>
    <rPh sb="111" eb="113">
      <t>シュウエキ</t>
    </rPh>
    <rPh sb="113" eb="114">
      <t>トウ</t>
    </rPh>
    <rPh sb="115" eb="117">
      <t>ゲンショウ</t>
    </rPh>
    <rPh sb="118" eb="120">
      <t>ミコ</t>
    </rPh>
    <rPh sb="126" eb="128">
      <t>ゲンジョウ</t>
    </rPh>
    <rPh sb="129" eb="131">
      <t>イジ</t>
    </rPh>
    <rPh sb="136" eb="137">
      <t>ツト</t>
    </rPh>
    <rPh sb="139" eb="141">
      <t>ヒツヨウ</t>
    </rPh>
    <rPh sb="152" eb="154">
      <t>キギョウ</t>
    </rPh>
    <rPh sb="154" eb="155">
      <t>サイ</t>
    </rPh>
    <rPh sb="155" eb="157">
      <t>ザンダカ</t>
    </rPh>
    <rPh sb="157" eb="158">
      <t>タイ</t>
    </rPh>
    <rPh sb="158" eb="162">
      <t>キュウスイシュウエキ</t>
    </rPh>
    <rPh sb="162" eb="164">
      <t>ヒリツ</t>
    </rPh>
    <rPh sb="165" eb="169">
      <t>ゲンショウケイコウ</t>
    </rPh>
    <rPh sb="173" eb="175">
      <t>ヘイセイ</t>
    </rPh>
    <rPh sb="177" eb="179">
      <t>ネンド</t>
    </rPh>
    <rPh sb="181" eb="183">
      <t>ルイジ</t>
    </rPh>
    <rPh sb="183" eb="185">
      <t>ダンタイ</t>
    </rPh>
    <rPh sb="185" eb="188">
      <t>ヘイキンチ</t>
    </rPh>
    <rPh sb="189" eb="191">
      <t>シタマワ</t>
    </rPh>
    <rPh sb="198" eb="200">
      <t>キギョウ</t>
    </rPh>
    <rPh sb="200" eb="201">
      <t>サイ</t>
    </rPh>
    <rPh sb="201" eb="203">
      <t>ザンダカ</t>
    </rPh>
    <rPh sb="204" eb="206">
      <t>テキセツ</t>
    </rPh>
    <rPh sb="207" eb="209">
      <t>スイジュン</t>
    </rPh>
    <rPh sb="213" eb="214">
      <t>カンガ</t>
    </rPh>
    <rPh sb="222" eb="225">
      <t>コウリツセイ</t>
    </rPh>
    <rPh sb="228" eb="233">
      <t>シセツリヨウリツ</t>
    </rPh>
    <rPh sb="234" eb="238">
      <t>ルイジダンタイ</t>
    </rPh>
    <rPh sb="238" eb="241">
      <t>ヘイキンチ</t>
    </rPh>
    <rPh sb="242" eb="244">
      <t>ウワマワ</t>
    </rPh>
    <rPh sb="248" eb="250">
      <t>ゾウカ</t>
    </rPh>
    <rPh sb="250" eb="252">
      <t>ケイコウ</t>
    </rPh>
    <rPh sb="258" eb="260">
      <t>ゲンジョウ</t>
    </rPh>
    <rPh sb="261" eb="262">
      <t>ソ</t>
    </rPh>
    <rPh sb="264" eb="266">
      <t>テキセツ</t>
    </rPh>
    <rPh sb="267" eb="269">
      <t>シセツ</t>
    </rPh>
    <rPh sb="269" eb="271">
      <t>キボ</t>
    </rPh>
    <rPh sb="282" eb="284">
      <t>イッポウ</t>
    </rPh>
    <rPh sb="285" eb="288">
      <t>ユウシュウリツ</t>
    </rPh>
    <rPh sb="289" eb="296">
      <t>ルイジダンタイヘイキンチ</t>
    </rPh>
    <rPh sb="297" eb="299">
      <t>シタマワ</t>
    </rPh>
    <rPh sb="308" eb="310">
      <t>シュウエキ</t>
    </rPh>
    <rPh sb="311" eb="312">
      <t>ムス</t>
    </rPh>
    <rPh sb="317" eb="319">
      <t>ゲンイン</t>
    </rPh>
    <rPh sb="320" eb="322">
      <t>キュウメイ</t>
    </rPh>
    <rPh sb="327" eb="329">
      <t>ロウスイ</t>
    </rPh>
    <rPh sb="329" eb="331">
      <t>タイサク</t>
    </rPh>
    <rPh sb="331" eb="332">
      <t>トウ</t>
    </rPh>
    <rPh sb="335" eb="337">
      <t>シュウエキ</t>
    </rPh>
    <rPh sb="338" eb="340">
      <t>ソコア</t>
    </rPh>
    <rPh sb="342" eb="34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</si>
</sst>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0.28999999999999998</c:v>
                </c:pt>
                <c:pt idx="1">
                  <c:v>0.64</c:v>
                </c:pt>
                <c:pt idx="2">
                  <c:v>0.77</c:v>
                </c:pt>
                <c:pt idx="3">
                  <c:v>0.81</c:v>
                </c:pt>
                <c:pt idx="4">
                  <c:v>0.75</c:v>
                </c:pt>
              </c:numCache>
            </c:numRef>
          </c:val>
          <c:extLst>
            <c:ext xmlns:c16="http://schemas.microsoft.com/office/drawing/2014/chart" uri="{C3380CC4-5D6E-409C-BE32-E72D297353CC}">
              <c16:uniqueId val="{00000000-E7CF-48EC-81A1-503751AEDD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E7CF-48EC-81A1-503751AEDD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73.239999999999995</c:v>
                </c:pt>
                <c:pt idx="1">
                  <c:v>74.459999999999994</c:v>
                </c:pt>
                <c:pt idx="2">
                  <c:v>75.03</c:v>
                </c:pt>
                <c:pt idx="3">
                  <c:v>77.92</c:v>
                </c:pt>
                <c:pt idx="4">
                  <c:v>80.239999999999995</c:v>
                </c:pt>
              </c:numCache>
            </c:numRef>
          </c:val>
          <c:extLst>
            <c:ext xmlns:c16="http://schemas.microsoft.com/office/drawing/2014/chart" uri="{C3380CC4-5D6E-409C-BE32-E72D297353CC}">
              <c16:uniqueId val="{00000000-7774-4DAE-8627-E81C007F32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7774-4DAE-8627-E81C007F32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85.65</c:v>
                </c:pt>
                <c:pt idx="1">
                  <c:v>83.9</c:v>
                </c:pt>
                <c:pt idx="2">
                  <c:v>84.38</c:v>
                </c:pt>
                <c:pt idx="3">
                  <c:v>81.84</c:v>
                </c:pt>
                <c:pt idx="4">
                  <c:v>80.239999999999995</c:v>
                </c:pt>
              </c:numCache>
            </c:numRef>
          </c:val>
          <c:extLst>
            <c:ext xmlns:c16="http://schemas.microsoft.com/office/drawing/2014/chart" uri="{C3380CC4-5D6E-409C-BE32-E72D297353CC}">
              <c16:uniqueId val="{00000000-ACCC-4E47-8161-2C2249E6E3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ACCC-4E47-8161-2C2249E6E3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120.78</c:v>
                </c:pt>
                <c:pt idx="1">
                  <c:v>122.81</c:v>
                </c:pt>
                <c:pt idx="2">
                  <c:v>122.18</c:v>
                </c:pt>
                <c:pt idx="3">
                  <c:v>118.71</c:v>
                </c:pt>
                <c:pt idx="4">
                  <c:v>120.79</c:v>
                </c:pt>
              </c:numCache>
            </c:numRef>
          </c:val>
          <c:extLst>
            <c:ext xmlns:c16="http://schemas.microsoft.com/office/drawing/2014/chart" uri="{C3380CC4-5D6E-409C-BE32-E72D297353CC}">
              <c16:uniqueId val="{00000000-F9B5-4257-AC34-9952E4835D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F9B5-4257-AC34-9952E4835D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48.27</c:v>
                </c:pt>
                <c:pt idx="1">
                  <c:v>47.25</c:v>
                </c:pt>
                <c:pt idx="2">
                  <c:v>48.63</c:v>
                </c:pt>
                <c:pt idx="3">
                  <c:v>50.05</c:v>
                </c:pt>
                <c:pt idx="4">
                  <c:v>51.34</c:v>
                </c:pt>
              </c:numCache>
            </c:numRef>
          </c:val>
          <c:extLst>
            <c:ext xmlns:c16="http://schemas.microsoft.com/office/drawing/2014/chart" uri="{C3380CC4-5D6E-409C-BE32-E72D297353CC}">
              <c16:uniqueId val="{00000000-C1C6-4925-8EDF-007B9A1D56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C1C6-4925-8EDF-007B9A1D56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8.33</c:v>
                </c:pt>
                <c:pt idx="1">
                  <c:v>10.029999999999999</c:v>
                </c:pt>
                <c:pt idx="2">
                  <c:v>12.93</c:v>
                </c:pt>
                <c:pt idx="3">
                  <c:v>14.88</c:v>
                </c:pt>
                <c:pt idx="4">
                  <c:v>16.989999999999998</c:v>
                </c:pt>
              </c:numCache>
            </c:numRef>
          </c:val>
          <c:extLst>
            <c:ext xmlns:c16="http://schemas.microsoft.com/office/drawing/2014/chart" uri="{C3380CC4-5D6E-409C-BE32-E72D297353CC}">
              <c16:uniqueId val="{00000000-3228-4393-BDE5-0391E6E88A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3228-4393-BDE5-0391E6E88A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9-4809-9282-13977B556F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DBB9-4809-9282-13977B556F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350.38</c:v>
                </c:pt>
                <c:pt idx="1">
                  <c:v>214.95</c:v>
                </c:pt>
                <c:pt idx="2">
                  <c:v>313.56</c:v>
                </c:pt>
                <c:pt idx="3">
                  <c:v>339.31</c:v>
                </c:pt>
                <c:pt idx="4">
                  <c:v>341.81</c:v>
                </c:pt>
              </c:numCache>
            </c:numRef>
          </c:val>
          <c:extLst>
            <c:ext xmlns:c16="http://schemas.microsoft.com/office/drawing/2014/chart" uri="{C3380CC4-5D6E-409C-BE32-E72D297353CC}">
              <c16:uniqueId val="{00000000-3A87-4D8C-BAAD-9CDD6DE69E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3A87-4D8C-BAAD-9CDD6DE69E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309.27</c:v>
                </c:pt>
                <c:pt idx="1">
                  <c:v>315.02999999999997</c:v>
                </c:pt>
                <c:pt idx="2">
                  <c:v>294.08999999999997</c:v>
                </c:pt>
                <c:pt idx="3">
                  <c:v>273.16000000000003</c:v>
                </c:pt>
                <c:pt idx="4">
                  <c:v>250.85</c:v>
                </c:pt>
              </c:numCache>
            </c:numRef>
          </c:val>
          <c:extLst>
            <c:ext xmlns:c16="http://schemas.microsoft.com/office/drawing/2014/chart" uri="{C3380CC4-5D6E-409C-BE32-E72D297353CC}">
              <c16:uniqueId val="{00000000-CF47-4884-A8E9-3DA1DD4779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CF47-4884-A8E9-3DA1DD4779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115.13</c:v>
                </c:pt>
                <c:pt idx="1">
                  <c:v>117.06</c:v>
                </c:pt>
                <c:pt idx="2">
                  <c:v>116.46</c:v>
                </c:pt>
                <c:pt idx="3">
                  <c:v>112.89</c:v>
                </c:pt>
                <c:pt idx="4">
                  <c:v>114.95</c:v>
                </c:pt>
              </c:numCache>
            </c:numRef>
          </c:val>
          <c:extLst>
            <c:ext xmlns:c16="http://schemas.microsoft.com/office/drawing/2014/chart" uri="{C3380CC4-5D6E-409C-BE32-E72D297353CC}">
              <c16:uniqueId val="{00000000-B8D0-4DFD-AB26-1C6ED8FE3F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B8D0-4DFD-AB26-1C6ED8FE3F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102.24</c:v>
                </c:pt>
                <c:pt idx="1">
                  <c:v>100.32</c:v>
                </c:pt>
                <c:pt idx="2">
                  <c:v>100.99</c:v>
                </c:pt>
                <c:pt idx="3">
                  <c:v>104.34</c:v>
                </c:pt>
                <c:pt idx="4">
                  <c:v>102.66</c:v>
                </c:pt>
              </c:numCache>
            </c:numRef>
          </c:val>
          <c:extLst>
            <c:ext xmlns:c16="http://schemas.microsoft.com/office/drawing/2014/chart" uri="{C3380CC4-5D6E-409C-BE32-E72D297353CC}">
              <c16:uniqueId val="{00000000-2227-47E7-83B6-44F8701527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2227-47E7-83B6-44F8701527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足利市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148792</v>
      </c>
      <c r="AM8" s="70"/>
      <c r="AN8" s="70"/>
      <c r="AO8" s="70"/>
      <c r="AP8" s="70"/>
      <c r="AQ8" s="70"/>
      <c r="AR8" s="70"/>
      <c r="AS8" s="70"/>
      <c r="AT8" s="66">
        <f>データ!$S$6</f>
        <v>177.76</v>
      </c>
      <c r="AU8" s="67"/>
      <c r="AV8" s="67"/>
      <c r="AW8" s="67"/>
      <c r="AX8" s="67"/>
      <c r="AY8" s="67"/>
      <c r="AZ8" s="67"/>
      <c r="BA8" s="67"/>
      <c r="BB8" s="69">
        <f>データ!$T$6</f>
        <v>837.04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77.75</v>
      </c>
      <c r="J10" s="67"/>
      <c r="K10" s="67"/>
      <c r="L10" s="67"/>
      <c r="M10" s="67"/>
      <c r="N10" s="67"/>
      <c r="O10" s="68"/>
      <c r="P10" s="69">
        <f>データ!$P$6</f>
        <v>97.68</v>
      </c>
      <c r="Q10" s="69"/>
      <c r="R10" s="69"/>
      <c r="S10" s="69"/>
      <c r="T10" s="69"/>
      <c r="U10" s="69"/>
      <c r="V10" s="69"/>
      <c r="W10" s="70">
        <f>データ!$Q$6</f>
        <v>2030</v>
      </c>
      <c r="X10" s="70"/>
      <c r="Y10" s="70"/>
      <c r="Z10" s="70"/>
      <c r="AA10" s="70"/>
      <c r="AB10" s="70"/>
      <c r="AC10" s="70"/>
      <c r="AD10" s="2"/>
      <c r="AE10" s="2"/>
      <c r="AF10" s="2"/>
      <c r="AG10" s="2"/>
      <c r="AH10" s="4"/>
      <c r="AI10" s="4"/>
      <c r="AJ10" s="4"/>
      <c r="AK10" s="4"/>
      <c r="AL10" s="70">
        <f>データ!$U$6</f>
        <v>144702</v>
      </c>
      <c r="AM10" s="70"/>
      <c r="AN10" s="70"/>
      <c r="AO10" s="70"/>
      <c r="AP10" s="70"/>
      <c r="AQ10" s="70"/>
      <c r="AR10" s="70"/>
      <c r="AS10" s="70"/>
      <c r="AT10" s="66">
        <f>データ!$V$6</f>
        <v>98.9</v>
      </c>
      <c r="AU10" s="67"/>
      <c r="AV10" s="67"/>
      <c r="AW10" s="67"/>
      <c r="AX10" s="67"/>
      <c r="AY10" s="67"/>
      <c r="AZ10" s="67"/>
      <c r="BA10" s="67"/>
      <c r="BB10" s="69">
        <f>データ!$W$6</f>
        <v>1463.11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rYo0IBbRUeLtkXBhr18sljGLK4TjMKsIfSNpkfpoFkFZnBPCsrHx9pAnTZOtNBZFYj6KHh61rjOcOjSlA51tw==" saltValue="JUKhj+2GAPYGp4bMPt4c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92029</v>
      </c>
      <c r="D6" s="34">
        <f t="shared" si="3"/>
        <v>46</v>
      </c>
      <c r="E6" s="34">
        <f t="shared" si="3"/>
        <v>1</v>
      </c>
      <c r="F6" s="34">
        <f t="shared" si="3"/>
        <v>0</v>
      </c>
      <c r="G6" s="34">
        <f t="shared" si="3"/>
        <v>1</v>
      </c>
      <c r="H6" s="34" t="str">
        <f t="shared" si="3"/>
        <v>栃木県　足利市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77.75</v>
      </c>
      <c r="P6" s="35">
        <f t="shared" si="3"/>
        <v>97.68</v>
      </c>
      <c r="Q6" s="35">
        <f t="shared" si="3"/>
        <v>2030</v>
      </c>
      <c r="R6" s="35">
        <f t="shared" si="3"/>
        <v>148792</v>
      </c>
      <c r="S6" s="35">
        <f t="shared" si="3"/>
        <v>177.76</v>
      </c>
      <c r="T6" s="35">
        <f t="shared" si="3"/>
        <v>837.04</v>
      </c>
      <c r="U6" s="35">
        <f t="shared" si="3"/>
        <v>144702</v>
      </c>
      <c r="V6" s="35">
        <f t="shared" si="3"/>
        <v>98.9</v>
      </c>
      <c r="W6" s="35">
        <f t="shared" si="3"/>
        <v>1463.11</v>
      </c>
      <c r="X6" s="36">
        <f>IF(X7="",NA(),X7)</f>
        <v>120.78</v>
      </c>
      <c r="Y6" s="36">
        <f t="shared" ref="Y6:AG6" si="4">IF(Y7="",NA(),Y7)</f>
        <v>122.81</v>
      </c>
      <c r="Z6" s="36">
        <f t="shared" si="4"/>
        <v>122.18</v>
      </c>
      <c r="AA6" s="36">
        <f t="shared" si="4"/>
        <v>118.71</v>
      </c>
      <c r="AB6" s="36">
        <f t="shared" si="4"/>
        <v>120.79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350.38</v>
      </c>
      <c r="AU6" s="36">
        <f t="shared" ref="AU6:BC6" si="6">IF(AU7="",NA(),AU7)</f>
        <v>214.95</v>
      </c>
      <c r="AV6" s="36">
        <f t="shared" si="6"/>
        <v>313.56</v>
      </c>
      <c r="AW6" s="36">
        <f t="shared" si="6"/>
        <v>339.31</v>
      </c>
      <c r="AX6" s="36">
        <f t="shared" si="6"/>
        <v>341.81</v>
      </c>
      <c r="AY6" s="36">
        <f t="shared" si="6"/>
        <v>344.19</v>
      </c>
      <c r="AZ6" s="36">
        <f t="shared" si="6"/>
        <v>352.05</v>
      </c>
      <c r="BA6" s="36">
        <f t="shared" si="6"/>
        <v>349.04</v>
      </c>
      <c r="BB6" s="36">
        <f t="shared" si="6"/>
        <v>337.49</v>
      </c>
      <c r="BC6" s="36">
        <f t="shared" si="6"/>
        <v>335.6</v>
      </c>
      <c r="BD6" s="35" t="str">
        <f>IF(BD7="","",IF(BD7="-","【-】","【"&amp;SUBSTITUTE(TEXT(BD7,"#,##0.00"),"-","△")&amp;"】"))</f>
        <v>【261.93】</v>
      </c>
      <c r="BE6" s="36">
        <f>IF(BE7="",NA(),BE7)</f>
        <v>309.27</v>
      </c>
      <c r="BF6" s="36">
        <f t="shared" ref="BF6:BN6" si="7">IF(BF7="",NA(),BF7)</f>
        <v>315.02999999999997</v>
      </c>
      <c r="BG6" s="36">
        <f t="shared" si="7"/>
        <v>294.08999999999997</v>
      </c>
      <c r="BH6" s="36">
        <f t="shared" si="7"/>
        <v>273.16000000000003</v>
      </c>
      <c r="BI6" s="36">
        <f t="shared" si="7"/>
        <v>250.85</v>
      </c>
      <c r="BJ6" s="36">
        <f t="shared" si="7"/>
        <v>252.09</v>
      </c>
      <c r="BK6" s="36">
        <f t="shared" si="7"/>
        <v>250.76</v>
      </c>
      <c r="BL6" s="36">
        <f t="shared" si="7"/>
        <v>254.54</v>
      </c>
      <c r="BM6" s="36">
        <f t="shared" si="7"/>
        <v>265.92</v>
      </c>
      <c r="BN6" s="36">
        <f t="shared" si="7"/>
        <v>258.26</v>
      </c>
      <c r="BO6" s="35" t="str">
        <f>IF(BO7="","",IF(BO7="-","【-】","【"&amp;SUBSTITUTE(TEXT(BO7,"#,##0.00"),"-","△")&amp;"】"))</f>
        <v>【270.46】</v>
      </c>
      <c r="BP6" s="36">
        <f>IF(BP7="",NA(),BP7)</f>
        <v>115.13</v>
      </c>
      <c r="BQ6" s="36">
        <f t="shared" ref="BQ6:BY6" si="8">IF(BQ7="",NA(),BQ7)</f>
        <v>117.06</v>
      </c>
      <c r="BR6" s="36">
        <f t="shared" si="8"/>
        <v>116.46</v>
      </c>
      <c r="BS6" s="36">
        <f t="shared" si="8"/>
        <v>112.89</v>
      </c>
      <c r="BT6" s="36">
        <f t="shared" si="8"/>
        <v>114.95</v>
      </c>
      <c r="BU6" s="36">
        <f t="shared" si="8"/>
        <v>106.22</v>
      </c>
      <c r="BV6" s="36">
        <f t="shared" si="8"/>
        <v>106.69</v>
      </c>
      <c r="BW6" s="36">
        <f t="shared" si="8"/>
        <v>106.52</v>
      </c>
      <c r="BX6" s="36">
        <f t="shared" si="8"/>
        <v>105.86</v>
      </c>
      <c r="BY6" s="36">
        <f t="shared" si="8"/>
        <v>106.07</v>
      </c>
      <c r="BZ6" s="35" t="str">
        <f>IF(BZ7="","",IF(BZ7="-","【-】","【"&amp;SUBSTITUTE(TEXT(BZ7,"#,##0.00"),"-","△")&amp;"】"))</f>
        <v>【103.91】</v>
      </c>
      <c r="CA6" s="36">
        <f>IF(CA7="",NA(),CA7)</f>
        <v>102.24</v>
      </c>
      <c r="CB6" s="36">
        <f t="shared" ref="CB6:CJ6" si="9">IF(CB7="",NA(),CB7)</f>
        <v>100.32</v>
      </c>
      <c r="CC6" s="36">
        <f t="shared" si="9"/>
        <v>100.99</v>
      </c>
      <c r="CD6" s="36">
        <f t="shared" si="9"/>
        <v>104.34</v>
      </c>
      <c r="CE6" s="36">
        <f t="shared" si="9"/>
        <v>102.66</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73.239999999999995</v>
      </c>
      <c r="CM6" s="36">
        <f t="shared" ref="CM6:CU6" si="10">IF(CM7="",NA(),CM7)</f>
        <v>74.459999999999994</v>
      </c>
      <c r="CN6" s="36">
        <f t="shared" si="10"/>
        <v>75.03</v>
      </c>
      <c r="CO6" s="36">
        <f t="shared" si="10"/>
        <v>77.92</v>
      </c>
      <c r="CP6" s="36">
        <f t="shared" si="10"/>
        <v>80.239999999999995</v>
      </c>
      <c r="CQ6" s="36">
        <f t="shared" si="10"/>
        <v>62.12</v>
      </c>
      <c r="CR6" s="36">
        <f t="shared" si="10"/>
        <v>62.26</v>
      </c>
      <c r="CS6" s="36">
        <f t="shared" si="10"/>
        <v>62.1</v>
      </c>
      <c r="CT6" s="36">
        <f t="shared" si="10"/>
        <v>62.38</v>
      </c>
      <c r="CU6" s="36">
        <f t="shared" si="10"/>
        <v>62.83</v>
      </c>
      <c r="CV6" s="35" t="str">
        <f>IF(CV7="","",IF(CV7="-","【-】","【"&amp;SUBSTITUTE(TEXT(CV7,"#,##0.00"),"-","△")&amp;"】"))</f>
        <v>【60.27】</v>
      </c>
      <c r="CW6" s="36">
        <f>IF(CW7="",NA(),CW7)</f>
        <v>85.65</v>
      </c>
      <c r="CX6" s="36">
        <f t="shared" ref="CX6:DF6" si="11">IF(CX7="",NA(),CX7)</f>
        <v>83.9</v>
      </c>
      <c r="CY6" s="36">
        <f t="shared" si="11"/>
        <v>84.38</v>
      </c>
      <c r="CZ6" s="36">
        <f t="shared" si="11"/>
        <v>81.84</v>
      </c>
      <c r="DA6" s="36">
        <f t="shared" si="11"/>
        <v>80.239999999999995</v>
      </c>
      <c r="DB6" s="36">
        <f t="shared" si="11"/>
        <v>89.45</v>
      </c>
      <c r="DC6" s="36">
        <f t="shared" si="11"/>
        <v>89.5</v>
      </c>
      <c r="DD6" s="36">
        <f t="shared" si="11"/>
        <v>89.52</v>
      </c>
      <c r="DE6" s="36">
        <f t="shared" si="11"/>
        <v>89.17</v>
      </c>
      <c r="DF6" s="36">
        <f t="shared" si="11"/>
        <v>88.86</v>
      </c>
      <c r="DG6" s="35" t="str">
        <f>IF(DG7="","",IF(DG7="-","【-】","【"&amp;SUBSTITUTE(TEXT(DG7,"#,##0.00"),"-","△")&amp;"】"))</f>
        <v>【89.92】</v>
      </c>
      <c r="DH6" s="36">
        <f>IF(DH7="",NA(),DH7)</f>
        <v>48.27</v>
      </c>
      <c r="DI6" s="36">
        <f t="shared" ref="DI6:DQ6" si="12">IF(DI7="",NA(),DI7)</f>
        <v>47.25</v>
      </c>
      <c r="DJ6" s="36">
        <f t="shared" si="12"/>
        <v>48.63</v>
      </c>
      <c r="DK6" s="36">
        <f t="shared" si="12"/>
        <v>50.05</v>
      </c>
      <c r="DL6" s="36">
        <f t="shared" si="12"/>
        <v>51.34</v>
      </c>
      <c r="DM6" s="36">
        <f t="shared" si="12"/>
        <v>44.91</v>
      </c>
      <c r="DN6" s="36">
        <f t="shared" si="12"/>
        <v>45.89</v>
      </c>
      <c r="DO6" s="36">
        <f t="shared" si="12"/>
        <v>46.58</v>
      </c>
      <c r="DP6" s="36">
        <f t="shared" si="12"/>
        <v>46.99</v>
      </c>
      <c r="DQ6" s="36">
        <f t="shared" si="12"/>
        <v>47.89</v>
      </c>
      <c r="DR6" s="35" t="str">
        <f>IF(DR7="","",IF(DR7="-","【-】","【"&amp;SUBSTITUTE(TEXT(DR7,"#,##0.00"),"-","△")&amp;"】"))</f>
        <v>【48.85】</v>
      </c>
      <c r="DS6" s="36">
        <f>IF(DS7="",NA(),DS7)</f>
        <v>8.33</v>
      </c>
      <c r="DT6" s="36">
        <f t="shared" ref="DT6:EB6" si="13">IF(DT7="",NA(),DT7)</f>
        <v>10.029999999999999</v>
      </c>
      <c r="DU6" s="36">
        <f t="shared" si="13"/>
        <v>12.93</v>
      </c>
      <c r="DV6" s="36">
        <f t="shared" si="13"/>
        <v>14.88</v>
      </c>
      <c r="DW6" s="36">
        <f t="shared" si="13"/>
        <v>16.989999999999998</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0.28999999999999998</v>
      </c>
      <c r="EE6" s="36">
        <f t="shared" ref="EE6:EM6" si="14">IF(EE7="",NA(),EE7)</f>
        <v>0.64</v>
      </c>
      <c r="EF6" s="36">
        <f t="shared" si="14"/>
        <v>0.77</v>
      </c>
      <c r="EG6" s="36">
        <f t="shared" si="14"/>
        <v>0.81</v>
      </c>
      <c r="EH6" s="36">
        <f t="shared" si="14"/>
        <v>0.75</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92029</v>
      </c>
      <c r="D7" s="38">
        <v>46</v>
      </c>
      <c r="E7" s="38">
        <v>1</v>
      </c>
      <c r="F7" s="38">
        <v>0</v>
      </c>
      <c r="G7" s="38">
        <v>1</v>
      </c>
      <c r="H7" s="38" t="s">
        <v>92</v>
      </c>
      <c r="I7" s="38" t="s">
        <v>93</v>
      </c>
      <c r="J7" s="38" t="s">
        <v>94</v>
      </c>
      <c r="K7" s="38" t="s">
        <v>95</v>
      </c>
      <c r="L7" s="38" t="s">
        <v>96</v>
      </c>
      <c r="M7" s="38" t="s">
        <v>97</v>
      </c>
      <c r="N7" s="39" t="s">
        <v>98</v>
      </c>
      <c r="O7" s="39">
        <v>77.75</v>
      </c>
      <c r="P7" s="39">
        <v>97.68</v>
      </c>
      <c r="Q7" s="39">
        <v>2030</v>
      </c>
      <c r="R7" s="39">
        <v>148792</v>
      </c>
      <c r="S7" s="39">
        <v>177.76</v>
      </c>
      <c r="T7" s="39">
        <v>837.04</v>
      </c>
      <c r="U7" s="39">
        <v>144702</v>
      </c>
      <c r="V7" s="39">
        <v>98.9</v>
      </c>
      <c r="W7" s="39">
        <v>1463.11</v>
      </c>
      <c r="X7" s="39">
        <v>120.78</v>
      </c>
      <c r="Y7" s="39">
        <v>122.81</v>
      </c>
      <c r="Z7" s="39">
        <v>122.18</v>
      </c>
      <c r="AA7" s="39">
        <v>118.71</v>
      </c>
      <c r="AB7" s="39">
        <v>120.79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350.38</v>
      </c>
      <c r="AU7" s="39">
        <v>214.95</v>
      </c>
      <c r="AV7" s="39">
        <v>313.56</v>
      </c>
      <c r="AW7" s="39">
        <v>339.31</v>
      </c>
      <c r="AX7" s="39">
        <v>341.81</v>
      </c>
      <c r="AY7" s="39">
        <v>344.19</v>
      </c>
      <c r="AZ7" s="39">
        <v>352.05</v>
      </c>
      <c r="BA7" s="39">
        <v>349.04</v>
      </c>
      <c r="BB7" s="39">
        <v>337.49</v>
      </c>
      <c r="BC7" s="39">
        <v>335.6</v>
      </c>
      <c r="BD7" s="39">
        <v>261.93</v>
      </c>
      <c r="BE7" s="39">
        <v>309.27</v>
      </c>
      <c r="BF7" s="39">
        <v>315.02999999999997</v>
      </c>
      <c r="BG7" s="39">
        <v>294.08999999999997</v>
      </c>
      <c r="BH7" s="39">
        <v>273.16000000000003</v>
      </c>
      <c r="BI7" s="39">
        <v>250.85</v>
      </c>
      <c r="BJ7" s="39">
        <v>252.09</v>
      </c>
      <c r="BK7" s="39">
        <v>250.76</v>
      </c>
      <c r="BL7" s="39">
        <v>254.54</v>
      </c>
      <c r="BM7" s="39">
        <v>265.92</v>
      </c>
      <c r="BN7" s="39">
        <v>258.26</v>
      </c>
      <c r="BO7" s="39">
        <v>270.45999999999998</v>
      </c>
      <c r="BP7" s="39">
        <v>115.13</v>
      </c>
      <c r="BQ7" s="39">
        <v>117.06</v>
      </c>
      <c r="BR7" s="39">
        <v>116.46</v>
      </c>
      <c r="BS7" s="39">
        <v>112.89</v>
      </c>
      <c r="BT7" s="39">
        <v>114.95</v>
      </c>
      <c r="BU7" s="39">
        <v>106.22</v>
      </c>
      <c r="BV7" s="39">
        <v>106.69</v>
      </c>
      <c r="BW7" s="39">
        <v>106.52</v>
      </c>
      <c r="BX7" s="39">
        <v>105.86</v>
      </c>
      <c r="BY7" s="39">
        <v>106.07</v>
      </c>
      <c r="BZ7" s="39">
        <v>103.91</v>
      </c>
      <c r="CA7" s="39">
        <v>102.24</v>
      </c>
      <c r="CB7" s="39">
        <v>100.32</v>
      </c>
      <c r="CC7" s="39">
        <v>100.99</v>
      </c>
      <c r="CD7" s="39">
        <v>104.34</v>
      </c>
      <c r="CE7" s="39">
        <v>102.66</v>
      </c>
      <c r="CF7" s="39">
        <v>155.22999999999999</v>
      </c>
      <c r="CG7" s="39">
        <v>154.91999999999999</v>
      </c>
      <c r="CH7" s="39">
        <v>155.80000000000001</v>
      </c>
      <c r="CI7" s="39">
        <v>158.58000000000001</v>
      </c>
      <c r="CJ7" s="39">
        <v>159.22</v>
      </c>
      <c r="CK7" s="39">
        <v>167.11</v>
      </c>
      <c r="CL7" s="39">
        <v>73.239999999999995</v>
      </c>
      <c r="CM7" s="39">
        <v>74.459999999999994</v>
      </c>
      <c r="CN7" s="39">
        <v>75.03</v>
      </c>
      <c r="CO7" s="39">
        <v>77.92</v>
      </c>
      <c r="CP7" s="39">
        <v>80.239999999999995</v>
      </c>
      <c r="CQ7" s="39">
        <v>62.12</v>
      </c>
      <c r="CR7" s="39">
        <v>62.26</v>
      </c>
      <c r="CS7" s="39">
        <v>62.1</v>
      </c>
      <c r="CT7" s="39">
        <v>62.38</v>
      </c>
      <c r="CU7" s="39">
        <v>62.83</v>
      </c>
      <c r="CV7" s="39">
        <v>60.27</v>
      </c>
      <c r="CW7" s="39">
        <v>85.65</v>
      </c>
      <c r="CX7" s="39">
        <v>83.9</v>
      </c>
      <c r="CY7" s="39">
        <v>84.38</v>
      </c>
      <c r="CZ7" s="39">
        <v>81.84</v>
      </c>
      <c r="DA7" s="39">
        <v>80.239999999999995</v>
      </c>
      <c r="DB7" s="39">
        <v>89.45</v>
      </c>
      <c r="DC7" s="39">
        <v>89.5</v>
      </c>
      <c r="DD7" s="39">
        <v>89.52</v>
      </c>
      <c r="DE7" s="39">
        <v>89.17</v>
      </c>
      <c r="DF7" s="39">
        <v>88.86</v>
      </c>
      <c r="DG7" s="39">
        <v>89.92</v>
      </c>
      <c r="DH7" s="39">
        <v>48.27</v>
      </c>
      <c r="DI7" s="39">
        <v>47.25</v>
      </c>
      <c r="DJ7" s="39">
        <v>48.63</v>
      </c>
      <c r="DK7" s="39">
        <v>50.05</v>
      </c>
      <c r="DL7" s="39">
        <v>51.34</v>
      </c>
      <c r="DM7" s="39">
        <v>44.91</v>
      </c>
      <c r="DN7" s="39">
        <v>45.89</v>
      </c>
      <c r="DO7" s="39">
        <v>46.58</v>
      </c>
      <c r="DP7" s="39">
        <v>46.99</v>
      </c>
      <c r="DQ7" s="39">
        <v>47.89</v>
      </c>
      <c r="DR7" s="39">
        <v>48.85</v>
      </c>
      <c r="DS7" s="39">
        <v>8.33</v>
      </c>
      <c r="DT7" s="39">
        <v>10.029999999999999</v>
      </c>
      <c r="DU7" s="39">
        <v>12.93</v>
      </c>
      <c r="DV7" s="39">
        <v>14.88</v>
      </c>
      <c r="DW7" s="39">
        <v>16.989999999999998</v>
      </c>
      <c r="DX7" s="39">
        <v>12.03</v>
      </c>
      <c r="DY7" s="39">
        <v>13.14</v>
      </c>
      <c r="DZ7" s="39">
        <v>14.45</v>
      </c>
      <c r="EA7" s="39">
        <v>15.83</v>
      </c>
      <c r="EB7" s="39">
        <v>16.899999999999999</v>
      </c>
      <c r="EC7" s="39">
        <v>17.8</v>
      </c>
      <c r="ED7" s="39">
        <v>0.28999999999999998</v>
      </c>
      <c r="EE7" s="39">
        <v>0.64</v>
      </c>
      <c r="EF7" s="39">
        <v>0.77</v>
      </c>
      <c r="EG7" s="39">
        <v>0.81</v>
      </c>
      <c r="EH7" s="39">
        <v>0.75</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2019-12-05T04:11:25Z</dcterms:created>
  <dcterms:modified xsi:type="dcterms:W3CDTF">2020-02-26T10:32:09Z</dcterms:modified>
  <cp:category/>
</cp:coreProperties>
</file>