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L:\05財政担当\R5（2023）\④公営企業\02 公営企業決算統計\16 公営企業に係る経営比較分析表（令和４年度決算）の分析等について\06 県HP公開\01 上水道\"/>
    </mc:Choice>
  </mc:AlternateContent>
  <xr:revisionPtr revIDLastSave="0" documentId="13_ncr:1_{A264F137-94A0-436E-8A32-958CBE1DB3DA}" xr6:coauthVersionLast="47" xr6:coauthVersionMax="47" xr10:uidLastSave="{00000000-0000-0000-0000-000000000000}"/>
  <workbookProtection workbookAlgorithmName="SHA-512" workbookHashValue="dfFndKgQZOowhvUBEAtZ9WpIf7XmE+AcYphHIvitCvnOz9Ba48OdlMZhFvFiezzMcTIdYB6Ao8uVnDKnOsvY+w==" workbookSaltValue="GCKaqsKhIOfvNNW5Gx1lIw==" workbookSpinCount="100000" lockStructure="1"/>
  <bookViews>
    <workbookView xWindow="28680" yWindow="16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AD8" i="4" s="1"/>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H85" i="4"/>
  <c r="G85" i="4"/>
  <c r="E85" i="4"/>
  <c r="BB10" i="4"/>
  <c r="AT10" i="4"/>
  <c r="AL10" i="4"/>
  <c r="W10" i="4"/>
  <c r="P10" i="4"/>
  <c r="B10" i="4"/>
  <c r="BB8" i="4"/>
  <c r="AT8" i="4"/>
  <c r="AL8" i="4"/>
  <c r="W8" i="4"/>
  <c r="P8" i="4"/>
  <c r="I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<sst xmlns="http://schemas.openxmlformats.org/spreadsheetml/2006/main" count="228" uniqueCount="114">
  <si>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</si>
  <si>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</si>
  <si>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</si>
  <si>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</si>
  <si>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</si>
  <si>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</si>
  <si>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</si>
  <si>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</si>
  <si>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</si>
  <si>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</si>
  <si>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</si>
  <si>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</si>
  <si>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</si>
  <si>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</si>
  <si>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</si>
  <si>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</si>
  <si>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</si>
  <si>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</si>
  <si>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</si>
  <si>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</si>
  <si>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</si>
  <si>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</si>
  <si>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</si>
  <si>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</si>
  <si>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</si>
  <si>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</si>
  <si>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</si>
  <si>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</si>
  <si>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</si>
  <si>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</si>
  <si>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</si>
  <si>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</si>
  <si>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</si>
  <si>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</si>
  <si>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</si>
  <si>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</si>
  <si>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</si>
  <si>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</si>
  <si>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</si>
  <si>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</si>
  <si>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</si>
  <si>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</si>
  <si>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</si>
  <si>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</si>
  <si>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</si>
  <si>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</si>
  <si>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</si>
  <si>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</si>
  <si>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</si>
  <si>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</si>
  <si>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</si>
  <si>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</si>
  <si>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</si>
  <si>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</si>
  <si>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</si>
  <si>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</si>
  <si>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</si>
  <si>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</si>
  <si>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</si>
  <si>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</si>
  <si>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</si>
  <si>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</si>
  <si>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</si>
  <si>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</si>
  <si>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</si>
  <si>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</si>
  <si>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</si>
  <si>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</si>
  <si>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</si>
  <si>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</si>
  <si>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</si>
  <si>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</si>
  <si>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</si>
  <si>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</si>
  <si>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</si>
  <si>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</si>
  <si>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</si>
  <si>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</si>
  <si>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</si>
  <si>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</si>
  <si>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</si>
  <si>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</si>
  <si>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</si>
  <si>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</si>
  <si>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</si>
  <si>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</si>
  <si>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</si>
  <si>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</si>
  <si>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</si>
  <si>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</si>
  <si>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</si>
  <si>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</si>
  <si>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</si>
  <si>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足利市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</si>
  <si>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</si>
  <si>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</si>
  <si>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</si>
  <si>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</si>
  <si>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</si>
  <si>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</si>
  <si>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</si>
  <si>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</si>
  <si>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</si>
  <si>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</si>
  <si>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</si>
  <si>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</si>
  <si>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</si>
  <si>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</si>
  <si>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</si>
  <si>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</si>
  <si>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</si>
  <si>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保有資産全体では、有形固定資産減価償却率と管路経年化率は増加傾向にあり、類似団体平均値と比較して上回っている一方で、管路更新率は類似団体平均値を下回っており、有形固定資産の老朽化が進んでいると考えられ、管路更新等の必要性が高まっています。
</t>
    <rPh sb="29" eb="31">
      <t>ゾウカ</t>
    </rPh>
    <rPh sb="31" eb="33">
      <t>ケイコウ</t>
    </rPh>
    <rPh sb="97" eb="98">
      <t>カンガ</t>
    </rPh>
    <phoneticPr fontId="4"/>
  </si>
  <si>
    <t xml:space="preserve">  経常収支比率は100%超えており、類似団体平均値と同程度であることから、健全性を確保しているといえます。料金回収率は100％を下回っており、前年度と比べて低下していますが、新型コロナウイルス感染症対策事業に伴う基本料金の免除を実施したことが影響していると考えられます。
　累積欠損比率も健全性を示す0%を維持していますが、人口減少による給水収益等の減少が見込まれるため、現状を維持できるように努める必要があります。
　また、企業債残高対給水収益比率は減少傾向であり、類似団体平均値と同程度であることから、企業債残高は適切な水準であると考えられます。流動比率は、類似団体平均値を上回っており、短期的な資金繰りの安定性が担保されています。
【効率性】
  施設利用率は類似団体平均値を上回っており、現状に沿った適切な施設規模であるといえます。
  一方、有収率は類似団体平均値を下回っていることから、漏水対策等を実施することで有収率の向上を図り、収益の底上げを行うことが課題となっています。
</t>
    <rPh sb="290" eb="292">
      <t>ウワマワ</t>
    </rPh>
    <rPh sb="303" eb="304">
      <t>グ</t>
    </rPh>
    <rPh sb="306" eb="308">
      <t>アンテイ</t>
    </rPh>
    <rPh sb="402" eb="404">
      <t>ロウスイ</t>
    </rPh>
    <rPh sb="404" eb="406">
      <t>タイサク</t>
    </rPh>
    <rPh sb="406" eb="407">
      <t>トウ</t>
    </rPh>
    <rPh sb="408" eb="410">
      <t>ジッシ</t>
    </rPh>
    <rPh sb="415" eb="418">
      <t>ユウシュウリツ</t>
    </rPh>
    <rPh sb="419" eb="421">
      <t>コウジョウ</t>
    </rPh>
    <rPh sb="422" eb="423">
      <t>ハカ</t>
    </rPh>
    <phoneticPr fontId="4"/>
  </si>
  <si>
    <t>　現状では、経営の健全性は確保されていますが、類似団体と比較し有収率の低下が見られます。今後も人口減少等により収益の減少が見込まれることから、収益の底上げや将来の料金改定に向けて検討を行っていくことが重要な課題になると思われます。
　また、施設や管路の老朽化・耐震化対策事業等の実施のため、更新需要が高まることで、必要な投資額が増大することが考えられます。
　引き続き、令和３年度に策定した「経営戦略」をもとに、投資と財源の均衡を図りながら今後の経営に取り組んでいく必要があります。</t>
    <rPh sb="180" eb="181">
      <t>ヒ</t>
    </rPh>
    <rPh sb="182" eb="183">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</si>
</sst>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0.75</c:v>
                </c:pt>
                <c:pt idx="1">
                  <c:v>0.71</c:v>
                </c:pt>
                <c:pt idx="2">
                  <c:v>0.48</c:v>
                </c:pt>
                <c:pt idx="3">
                  <c:v>0.52</c:v>
                </c:pt>
                <c:pt idx="4">
                  <c:v>0.54</c:v>
                </c:pt>
              </c:numCache>
            </c:numRef>
          </c:val>
          <c:extLst>
            <c:ext xmlns:c16="http://schemas.microsoft.com/office/drawing/2014/chart" uri="{C3380CC4-5D6E-409C-BE32-E72D297353CC}">
              <c16:uniqueId val="{00000000-E97C-434C-9CD2-DEA79CBBB5D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0.66</c:v>
                </c:pt>
                <c:pt idx="2">
                  <c:v>0.67</c:v>
                </c:pt>
                <c:pt idx="3">
                  <c:v>0.62</c:v>
                </c:pt>
                <c:pt idx="4">
                  <c:v>0.6</c:v>
                </c:pt>
              </c:numCache>
            </c:numRef>
          </c:val>
          <c:smooth val="0"/>
          <c:extLst>
            <c:ext xmlns:c16="http://schemas.microsoft.com/office/drawing/2014/chart" uri="{C3380CC4-5D6E-409C-BE32-E72D297353CC}">
              <c16:uniqueId val="{00000001-E97C-434C-9CD2-DEA79CBBB5D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80.239999999999995</c:v>
                </c:pt>
                <c:pt idx="1">
                  <c:v>83.43</c:v>
                </c:pt>
                <c:pt idx="2">
                  <c:v>87.76</c:v>
                </c:pt>
                <c:pt idx="3">
                  <c:v>79.19</c:v>
                </c:pt>
                <c:pt idx="4">
                  <c:v>79.5</c:v>
                </c:pt>
              </c:numCache>
            </c:numRef>
          </c:val>
          <c:extLst>
            <c:ext xmlns:c16="http://schemas.microsoft.com/office/drawing/2014/chart" uri="{C3380CC4-5D6E-409C-BE32-E72D297353CC}">
              <c16:uniqueId val="{00000000-D619-451E-A8A7-736DF3C3DC2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62.83</c:v>
                </c:pt>
                <c:pt idx="1">
                  <c:v>62.05</c:v>
                </c:pt>
                <c:pt idx="2">
                  <c:v>63.23</c:v>
                </c:pt>
                <c:pt idx="3">
                  <c:v>62.59</c:v>
                </c:pt>
                <c:pt idx="4">
                  <c:v>61.81</c:v>
                </c:pt>
              </c:numCache>
            </c:numRef>
          </c:val>
          <c:smooth val="0"/>
          <c:extLst>
            <c:ext xmlns:c16="http://schemas.microsoft.com/office/drawing/2014/chart" uri="{C3380CC4-5D6E-409C-BE32-E72D297353CC}">
              <c16:uniqueId val="{00000001-D619-451E-A8A7-736DF3C3DC2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80.239999999999995</c:v>
                </c:pt>
                <c:pt idx="1">
                  <c:v>76.599999999999994</c:v>
                </c:pt>
                <c:pt idx="2">
                  <c:v>74.39</c:v>
                </c:pt>
                <c:pt idx="3">
                  <c:v>73.48</c:v>
                </c:pt>
                <c:pt idx="4">
                  <c:v>71.400000000000006</c:v>
                </c:pt>
              </c:numCache>
            </c:numRef>
          </c:val>
          <c:extLst>
            <c:ext xmlns:c16="http://schemas.microsoft.com/office/drawing/2014/chart" uri="{C3380CC4-5D6E-409C-BE32-E72D297353CC}">
              <c16:uniqueId val="{00000000-A819-48AD-95B3-50590C615F9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88.86</c:v>
                </c:pt>
                <c:pt idx="1">
                  <c:v>89.11</c:v>
                </c:pt>
                <c:pt idx="2">
                  <c:v>89.35</c:v>
                </c:pt>
                <c:pt idx="3">
                  <c:v>89.7</c:v>
                </c:pt>
                <c:pt idx="4">
                  <c:v>89.24</c:v>
                </c:pt>
              </c:numCache>
            </c:numRef>
          </c:val>
          <c:smooth val="0"/>
          <c:extLst>
            <c:ext xmlns:c16="http://schemas.microsoft.com/office/drawing/2014/chart" uri="{C3380CC4-5D6E-409C-BE32-E72D297353CC}">
              <c16:uniqueId val="{00000001-A819-48AD-95B3-50590C615F9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120.79</c:v>
                </c:pt>
                <c:pt idx="1">
                  <c:v>110.95</c:v>
                </c:pt>
                <c:pt idx="2">
                  <c:v>111.32</c:v>
                </c:pt>
                <c:pt idx="3">
                  <c:v>109.93</c:v>
                </c:pt>
                <c:pt idx="4">
                  <c:v>105.39</c:v>
                </c:pt>
              </c:numCache>
            </c:numRef>
          </c:val>
          <c:extLst>
            <c:ext xmlns:c16="http://schemas.microsoft.com/office/drawing/2014/chart" uri="{C3380CC4-5D6E-409C-BE32-E72D297353CC}">
              <c16:uniqueId val="{00000000-5E72-4E17-BEF7-ECB364A0F40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113.82</c:v>
                </c:pt>
                <c:pt idx="1">
                  <c:v>112.82</c:v>
                </c:pt>
                <c:pt idx="2">
                  <c:v>111.21</c:v>
                </c:pt>
                <c:pt idx="3">
                  <c:v>111.89</c:v>
                </c:pt>
                <c:pt idx="4">
                  <c:v>109.99</c:v>
                </c:pt>
              </c:numCache>
            </c:numRef>
          </c:val>
          <c:smooth val="0"/>
          <c:extLst>
            <c:ext xmlns:c16="http://schemas.microsoft.com/office/drawing/2014/chart" uri="{C3380CC4-5D6E-409C-BE32-E72D297353CC}">
              <c16:uniqueId val="{00000001-5E72-4E17-BEF7-ECB364A0F40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51.34</c:v>
                </c:pt>
                <c:pt idx="1">
                  <c:v>52.26</c:v>
                </c:pt>
                <c:pt idx="2">
                  <c:v>53.26</c:v>
                </c:pt>
                <c:pt idx="3">
                  <c:v>54.83</c:v>
                </c:pt>
                <c:pt idx="4">
                  <c:v>55.49</c:v>
                </c:pt>
              </c:numCache>
            </c:numRef>
          </c:val>
          <c:extLst>
            <c:ext xmlns:c16="http://schemas.microsoft.com/office/drawing/2014/chart" uri="{C3380CC4-5D6E-409C-BE32-E72D297353CC}">
              <c16:uniqueId val="{00000000-AD53-4CA1-9E27-E6070A3B1EF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47.89</c:v>
                </c:pt>
                <c:pt idx="1">
                  <c:v>48.69</c:v>
                </c:pt>
                <c:pt idx="2">
                  <c:v>49.62</c:v>
                </c:pt>
                <c:pt idx="3">
                  <c:v>50.5</c:v>
                </c:pt>
                <c:pt idx="4">
                  <c:v>51.28</c:v>
                </c:pt>
              </c:numCache>
            </c:numRef>
          </c:val>
          <c:smooth val="0"/>
          <c:extLst>
            <c:ext xmlns:c16="http://schemas.microsoft.com/office/drawing/2014/chart" uri="{C3380CC4-5D6E-409C-BE32-E72D297353CC}">
              <c16:uniqueId val="{00000001-AD53-4CA1-9E27-E6070A3B1EF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16.989999999999998</c:v>
                </c:pt>
                <c:pt idx="1">
                  <c:v>19.88</c:v>
                </c:pt>
                <c:pt idx="2">
                  <c:v>22.11</c:v>
                </c:pt>
                <c:pt idx="3">
                  <c:v>22.86</c:v>
                </c:pt>
                <c:pt idx="4">
                  <c:v>24.12</c:v>
                </c:pt>
              </c:numCache>
            </c:numRef>
          </c:val>
          <c:extLst>
            <c:ext xmlns:c16="http://schemas.microsoft.com/office/drawing/2014/chart" uri="{C3380CC4-5D6E-409C-BE32-E72D297353CC}">
              <c16:uniqueId val="{00000000-B45F-4365-B35B-5DDA48E501D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16.899999999999999</c:v>
                </c:pt>
                <c:pt idx="1">
                  <c:v>18.260000000000002</c:v>
                </c:pt>
                <c:pt idx="2">
                  <c:v>19.510000000000002</c:v>
                </c:pt>
                <c:pt idx="3">
                  <c:v>21.19</c:v>
                </c:pt>
                <c:pt idx="4">
                  <c:v>22.64</c:v>
                </c:pt>
              </c:numCache>
            </c:numRef>
          </c:val>
          <c:smooth val="0"/>
          <c:extLst>
            <c:ext xmlns:c16="http://schemas.microsoft.com/office/drawing/2014/chart" uri="{C3380CC4-5D6E-409C-BE32-E72D297353CC}">
              <c16:uniqueId val="{00000001-B45F-4365-B35B-5DDA48E501D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F04-43D8-9402-1994D732E01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formatCode="#,##0.00;&quot;△&quot;#,##0.00;&quot;-&quot;">
                  <c:v>0.45</c:v>
                </c:pt>
                <c:pt idx="4">
                  <c:v>0</c:v>
                </c:pt>
              </c:numCache>
            </c:numRef>
          </c:val>
          <c:smooth val="0"/>
          <c:extLst>
            <c:ext xmlns:c16="http://schemas.microsoft.com/office/drawing/2014/chart" uri="{C3380CC4-5D6E-409C-BE32-E72D297353CC}">
              <c16:uniqueId val="{00000001-0F04-43D8-9402-1994D732E01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341.81</c:v>
                </c:pt>
                <c:pt idx="1">
                  <c:v>302.77999999999997</c:v>
                </c:pt>
                <c:pt idx="2">
                  <c:v>377.09</c:v>
                </c:pt>
                <c:pt idx="3">
                  <c:v>375.54</c:v>
                </c:pt>
                <c:pt idx="4">
                  <c:v>426.08</c:v>
                </c:pt>
              </c:numCache>
            </c:numRef>
          </c:val>
          <c:extLst>
            <c:ext xmlns:c16="http://schemas.microsoft.com/office/drawing/2014/chart" uri="{C3380CC4-5D6E-409C-BE32-E72D297353CC}">
              <c16:uniqueId val="{00000000-CACB-4CE5-922F-DCB06F97D40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335.6</c:v>
                </c:pt>
                <c:pt idx="1">
                  <c:v>358.91</c:v>
                </c:pt>
                <c:pt idx="2">
                  <c:v>360.96</c:v>
                </c:pt>
                <c:pt idx="3">
                  <c:v>351.29</c:v>
                </c:pt>
                <c:pt idx="4">
                  <c:v>364.24</c:v>
                </c:pt>
              </c:numCache>
            </c:numRef>
          </c:val>
          <c:smooth val="0"/>
          <c:extLst>
            <c:ext xmlns:c16="http://schemas.microsoft.com/office/drawing/2014/chart" uri="{C3380CC4-5D6E-409C-BE32-E72D297353CC}">
              <c16:uniqueId val="{00000001-CACB-4CE5-922F-DCB06F97D40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250.85</c:v>
                </c:pt>
                <c:pt idx="1">
                  <c:v>247.96</c:v>
                </c:pt>
                <c:pt idx="2">
                  <c:v>254.35</c:v>
                </c:pt>
                <c:pt idx="3">
                  <c:v>227.58</c:v>
                </c:pt>
                <c:pt idx="4">
                  <c:v>235.74</c:v>
                </c:pt>
              </c:numCache>
            </c:numRef>
          </c:val>
          <c:extLst>
            <c:ext xmlns:c16="http://schemas.microsoft.com/office/drawing/2014/chart" uri="{C3380CC4-5D6E-409C-BE32-E72D297353CC}">
              <c16:uniqueId val="{00000000-E719-4344-867D-9FBB2990440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258.26</c:v>
                </c:pt>
                <c:pt idx="1">
                  <c:v>247.27</c:v>
                </c:pt>
                <c:pt idx="2">
                  <c:v>239.18</c:v>
                </c:pt>
                <c:pt idx="3">
                  <c:v>236.29</c:v>
                </c:pt>
                <c:pt idx="4">
                  <c:v>238.77</c:v>
                </c:pt>
              </c:numCache>
            </c:numRef>
          </c:val>
          <c:smooth val="0"/>
          <c:extLst>
            <c:ext xmlns:c16="http://schemas.microsoft.com/office/drawing/2014/chart" uri="{C3380CC4-5D6E-409C-BE32-E72D297353CC}">
              <c16:uniqueId val="{00000001-E719-4344-867D-9FBB2990440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114.95</c:v>
                </c:pt>
                <c:pt idx="1">
                  <c:v>104.23</c:v>
                </c:pt>
                <c:pt idx="2">
                  <c:v>99.81</c:v>
                </c:pt>
                <c:pt idx="3">
                  <c:v>105.47</c:v>
                </c:pt>
                <c:pt idx="4">
                  <c:v>92.97</c:v>
                </c:pt>
              </c:numCache>
            </c:numRef>
          </c:val>
          <c:extLst>
            <c:ext xmlns:c16="http://schemas.microsoft.com/office/drawing/2014/chart" uri="{C3380CC4-5D6E-409C-BE32-E72D297353CC}">
              <c16:uniqueId val="{00000000-72E2-4C65-AA46-2FED96483C4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106.07</c:v>
                </c:pt>
                <c:pt idx="1">
                  <c:v>105.34</c:v>
                </c:pt>
                <c:pt idx="2">
                  <c:v>101.89</c:v>
                </c:pt>
                <c:pt idx="3">
                  <c:v>104.33</c:v>
                </c:pt>
                <c:pt idx="4">
                  <c:v>98.85</c:v>
                </c:pt>
              </c:numCache>
            </c:numRef>
          </c:val>
          <c:smooth val="0"/>
          <c:extLst>
            <c:ext xmlns:c16="http://schemas.microsoft.com/office/drawing/2014/chart" uri="{C3380CC4-5D6E-409C-BE32-E72D297353CC}">
              <c16:uniqueId val="{00000001-72E2-4C65-AA46-2FED96483C4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102.66</c:v>
                </c:pt>
                <c:pt idx="1">
                  <c:v>113.21</c:v>
                </c:pt>
                <c:pt idx="2">
                  <c:v>110.89</c:v>
                </c:pt>
                <c:pt idx="3">
                  <c:v>111.4</c:v>
                </c:pt>
                <c:pt idx="4">
                  <c:v>119.26</c:v>
                </c:pt>
              </c:numCache>
            </c:numRef>
          </c:val>
          <c:extLst>
            <c:ext xmlns:c16="http://schemas.microsoft.com/office/drawing/2014/chart" uri="{C3380CC4-5D6E-409C-BE32-E72D297353CC}">
              <c16:uniqueId val="{00000000-2DD7-4326-B668-44FD7580923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159.22</c:v>
                </c:pt>
                <c:pt idx="1">
                  <c:v>159.6</c:v>
                </c:pt>
                <c:pt idx="2">
                  <c:v>156.32</c:v>
                </c:pt>
                <c:pt idx="3">
                  <c:v>157.4</c:v>
                </c:pt>
                <c:pt idx="4">
                  <c:v>162.61000000000001</c:v>
                </c:pt>
              </c:numCache>
            </c:numRef>
          </c:val>
          <c:smooth val="0"/>
          <c:extLst>
            <c:ext xmlns:c16="http://schemas.microsoft.com/office/drawing/2014/chart" uri="{C3380CC4-5D6E-409C-BE32-E72D297353CC}">
              <c16:uniqueId val="{00000001-2DD7-4326-B668-44FD7580923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7" t="str">
        <f>データ!H6</f>
        <v>栃木県　足利市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A3</v>
      </c>
      <c r="X8" s="75"/>
      <c r="Y8" s="75"/>
      <c r="Z8" s="75"/>
      <c r="AA8" s="75"/>
      <c r="AB8" s="75"/>
      <c r="AC8" s="75"/>
      <c r="AD8" s="75" t="str">
        <f>データ!$M$6</f>
        <v>非設置</v>
      </c>
      <c r="AE8" s="75"/>
      <c r="AF8" s="75"/>
      <c r="AG8" s="75"/>
      <c r="AH8" s="75"/>
      <c r="AI8" s="75"/>
      <c r="AJ8" s="75"/>
      <c r="AK8" s="2"/>
      <c r="AL8" s="66">
        <f>データ!$R$6</f>
        <v>142510</v>
      </c>
      <c r="AM8" s="66"/>
      <c r="AN8" s="66"/>
      <c r="AO8" s="66"/>
      <c r="AP8" s="66"/>
      <c r="AQ8" s="66"/>
      <c r="AR8" s="66"/>
      <c r="AS8" s="66"/>
      <c r="AT8" s="37">
        <f>データ!$S$6</f>
        <v>177.76</v>
      </c>
      <c r="AU8" s="38"/>
      <c r="AV8" s="38"/>
      <c r="AW8" s="38"/>
      <c r="AX8" s="38"/>
      <c r="AY8" s="38"/>
      <c r="AZ8" s="38"/>
      <c r="BA8" s="38"/>
      <c r="BB8" s="55">
        <f>データ!$T$6</f>
        <v>801.7</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
      <c r="A10" s="2"/>
      <c r="B10" s="37" t="str">
        <f>データ!$N$6</f>
        <v>-</v>
      </c>
      <c r="C10" s="38"/>
      <c r="D10" s="38"/>
      <c r="E10" s="38"/>
      <c r="F10" s="38"/>
      <c r="G10" s="38"/>
      <c r="H10" s="38"/>
      <c r="I10" s="37">
        <f>データ!$O$6</f>
        <v>80.67</v>
      </c>
      <c r="J10" s="38"/>
      <c r="K10" s="38"/>
      <c r="L10" s="38"/>
      <c r="M10" s="38"/>
      <c r="N10" s="38"/>
      <c r="O10" s="65"/>
      <c r="P10" s="55">
        <f>データ!$P$6</f>
        <v>97.75</v>
      </c>
      <c r="Q10" s="55"/>
      <c r="R10" s="55"/>
      <c r="S10" s="55"/>
      <c r="T10" s="55"/>
      <c r="U10" s="55"/>
      <c r="V10" s="55"/>
      <c r="W10" s="66">
        <f>データ!$Q$6</f>
        <v>2060</v>
      </c>
      <c r="X10" s="66"/>
      <c r="Y10" s="66"/>
      <c r="Z10" s="66"/>
      <c r="AA10" s="66"/>
      <c r="AB10" s="66"/>
      <c r="AC10" s="66"/>
      <c r="AD10" s="2"/>
      <c r="AE10" s="2"/>
      <c r="AF10" s="2"/>
      <c r="AG10" s="2"/>
      <c r="AH10" s="2"/>
      <c r="AI10" s="2"/>
      <c r="AJ10" s="2"/>
      <c r="AK10" s="2"/>
      <c r="AL10" s="66">
        <f>データ!$U$6</f>
        <v>138584</v>
      </c>
      <c r="AM10" s="66"/>
      <c r="AN10" s="66"/>
      <c r="AO10" s="66"/>
      <c r="AP10" s="66"/>
      <c r="AQ10" s="66"/>
      <c r="AR10" s="66"/>
      <c r="AS10" s="66"/>
      <c r="AT10" s="37">
        <f>データ!$V$6</f>
        <v>98.9</v>
      </c>
      <c r="AU10" s="38"/>
      <c r="AV10" s="38"/>
      <c r="AW10" s="38"/>
      <c r="AX10" s="38"/>
      <c r="AY10" s="38"/>
      <c r="AZ10" s="38"/>
      <c r="BA10" s="38"/>
      <c r="BB10" s="55">
        <f>データ!$W$6</f>
        <v>1401.25</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113</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s8vvwsn0IbiftjLAU/x5p3onUPzzCJT6JzptBL+tdYg5AATQ3wT4oHYONh3C5/dVr1kHp8zvIc3xROBQnxMgEA==" saltValue="jKLKfp2ATn45dM3KRP1EV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92029</v>
      </c>
      <c r="D6" s="20">
        <f t="shared" si="3"/>
        <v>46</v>
      </c>
      <c r="E6" s="20">
        <f t="shared" si="3"/>
        <v>1</v>
      </c>
      <c r="F6" s="20">
        <f t="shared" si="3"/>
        <v>0</v>
      </c>
      <c r="G6" s="20">
        <f t="shared" si="3"/>
        <v>1</v>
      </c>
      <c r="H6" s="20" t="str">
        <f t="shared" si="3"/>
        <v>栃木県　足利市</v>
      </c>
      <c r="I6" s="20" t="str">
        <f t="shared" si="3"/>
        <v>法適用</v>
      </c>
      <c r="J6" s="20" t="str">
        <f t="shared" si="3"/>
        <v>水道事業</v>
      </c>
      <c r="K6" s="20" t="str">
        <f t="shared" si="3"/>
        <v>末端給水事業</v>
      </c>
      <c r="L6" s="20" t="str">
        <f t="shared" si="3"/>
        <v>A3</v>
      </c>
      <c r="M6" s="20" t="str">
        <f t="shared" si="3"/>
        <v>非設置</v>
      </c>
      <c r="N6" s="21" t="str">
        <f t="shared" si="3"/>
        <v>-</v>
      </c>
      <c r="O6" s="21">
        <f t="shared" si="3"/>
        <v>80.67</v>
      </c>
      <c r="P6" s="21">
        <f t="shared" si="3"/>
        <v>97.75</v>
      </c>
      <c r="Q6" s="21">
        <f t="shared" si="3"/>
        <v>2060</v>
      </c>
      <c r="R6" s="21">
        <f t="shared" si="3"/>
        <v>142510</v>
      </c>
      <c r="S6" s="21">
        <f t="shared" si="3"/>
        <v>177.76</v>
      </c>
      <c r="T6" s="21">
        <f t="shared" si="3"/>
        <v>801.7</v>
      </c>
      <c r="U6" s="21">
        <f t="shared" si="3"/>
        <v>138584</v>
      </c>
      <c r="V6" s="21">
        <f t="shared" si="3"/>
        <v>98.9</v>
      </c>
      <c r="W6" s="21">
        <f t="shared" si="3"/>
        <v>1401.25</v>
      </c>
      <c r="X6" s="22">
        <f>IF(X7="",NA(),X7)</f>
        <v>120.79</v>
      </c>
      <c r="Y6" s="22">
        <f t="shared" ref="Y6:AG6" si="4">IF(Y7="",NA(),Y7)</f>
        <v>110.95</v>
      </c>
      <c r="Z6" s="22">
        <f t="shared" si="4"/>
        <v>111.32</v>
      </c>
      <c r="AA6" s="22">
        <f t="shared" si="4"/>
        <v>109.93</v>
      </c>
      <c r="AB6" s="22">
        <f t="shared" si="4"/>
        <v>105.39</v>
      </c>
      <c r="AC6" s="22">
        <f t="shared" si="4"/>
        <v>113.82</v>
      </c>
      <c r="AD6" s="22">
        <f t="shared" si="4"/>
        <v>112.82</v>
      </c>
      <c r="AE6" s="22">
        <f t="shared" si="4"/>
        <v>111.21</v>
      </c>
      <c r="AF6" s="22">
        <f t="shared" si="4"/>
        <v>111.89</v>
      </c>
      <c r="AG6" s="22">
        <f t="shared" si="4"/>
        <v>109.99</v>
      </c>
      <c r="AH6" s="21" t="str">
        <f>IF(AH7="","",IF(AH7="-","【-】","【"&amp;SUBSTITUTE(TEXT(AH7,"#,##0.00"),"-","△")&amp;"】"))</f>
        <v>【108.70】</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2">
        <f t="shared" si="5"/>
        <v>0.45</v>
      </c>
      <c r="AR6" s="21">
        <f t="shared" si="5"/>
        <v>0</v>
      </c>
      <c r="AS6" s="21" t="str">
        <f>IF(AS7="","",IF(AS7="-","【-】","【"&amp;SUBSTITUTE(TEXT(AS7,"#,##0.00"),"-","△")&amp;"】"))</f>
        <v>【1.34】</v>
      </c>
      <c r="AT6" s="22">
        <f>IF(AT7="",NA(),AT7)</f>
        <v>341.81</v>
      </c>
      <c r="AU6" s="22">
        <f t="shared" ref="AU6:BC6" si="6">IF(AU7="",NA(),AU7)</f>
        <v>302.77999999999997</v>
      </c>
      <c r="AV6" s="22">
        <f t="shared" si="6"/>
        <v>377.09</v>
      </c>
      <c r="AW6" s="22">
        <f t="shared" si="6"/>
        <v>375.54</v>
      </c>
      <c r="AX6" s="22">
        <f t="shared" si="6"/>
        <v>426.08</v>
      </c>
      <c r="AY6" s="22">
        <f t="shared" si="6"/>
        <v>335.6</v>
      </c>
      <c r="AZ6" s="22">
        <f t="shared" si="6"/>
        <v>358.91</v>
      </c>
      <c r="BA6" s="22">
        <f t="shared" si="6"/>
        <v>360.96</v>
      </c>
      <c r="BB6" s="22">
        <f t="shared" si="6"/>
        <v>351.29</v>
      </c>
      <c r="BC6" s="22">
        <f t="shared" si="6"/>
        <v>364.24</v>
      </c>
      <c r="BD6" s="21" t="str">
        <f>IF(BD7="","",IF(BD7="-","【-】","【"&amp;SUBSTITUTE(TEXT(BD7,"#,##0.00"),"-","△")&amp;"】"))</f>
        <v>【252.29】</v>
      </c>
      <c r="BE6" s="22">
        <f>IF(BE7="",NA(),BE7)</f>
        <v>250.85</v>
      </c>
      <c r="BF6" s="22">
        <f t="shared" ref="BF6:BN6" si="7">IF(BF7="",NA(),BF7)</f>
        <v>247.96</v>
      </c>
      <c r="BG6" s="22">
        <f t="shared" si="7"/>
        <v>254.35</v>
      </c>
      <c r="BH6" s="22">
        <f t="shared" si="7"/>
        <v>227.58</v>
      </c>
      <c r="BI6" s="22">
        <f t="shared" si="7"/>
        <v>235.74</v>
      </c>
      <c r="BJ6" s="22">
        <f t="shared" si="7"/>
        <v>258.26</v>
      </c>
      <c r="BK6" s="22">
        <f t="shared" si="7"/>
        <v>247.27</v>
      </c>
      <c r="BL6" s="22">
        <f t="shared" si="7"/>
        <v>239.18</v>
      </c>
      <c r="BM6" s="22">
        <f t="shared" si="7"/>
        <v>236.29</v>
      </c>
      <c r="BN6" s="22">
        <f t="shared" si="7"/>
        <v>238.77</v>
      </c>
      <c r="BO6" s="21" t="str">
        <f>IF(BO7="","",IF(BO7="-","【-】","【"&amp;SUBSTITUTE(TEXT(BO7,"#,##0.00"),"-","△")&amp;"】"))</f>
        <v>【268.07】</v>
      </c>
      <c r="BP6" s="22">
        <f>IF(BP7="",NA(),BP7)</f>
        <v>114.95</v>
      </c>
      <c r="BQ6" s="22">
        <f t="shared" ref="BQ6:BY6" si="8">IF(BQ7="",NA(),BQ7)</f>
        <v>104.23</v>
      </c>
      <c r="BR6" s="22">
        <f t="shared" si="8"/>
        <v>99.81</v>
      </c>
      <c r="BS6" s="22">
        <f t="shared" si="8"/>
        <v>105.47</v>
      </c>
      <c r="BT6" s="22">
        <f t="shared" si="8"/>
        <v>92.97</v>
      </c>
      <c r="BU6" s="22">
        <f t="shared" si="8"/>
        <v>106.07</v>
      </c>
      <c r="BV6" s="22">
        <f t="shared" si="8"/>
        <v>105.34</v>
      </c>
      <c r="BW6" s="22">
        <f t="shared" si="8"/>
        <v>101.89</v>
      </c>
      <c r="BX6" s="22">
        <f t="shared" si="8"/>
        <v>104.33</v>
      </c>
      <c r="BY6" s="22">
        <f t="shared" si="8"/>
        <v>98.85</v>
      </c>
      <c r="BZ6" s="21" t="str">
        <f>IF(BZ7="","",IF(BZ7="-","【-】","【"&amp;SUBSTITUTE(TEXT(BZ7,"#,##0.00"),"-","△")&amp;"】"))</f>
        <v>【97.47】</v>
      </c>
      <c r="CA6" s="22">
        <f>IF(CA7="",NA(),CA7)</f>
        <v>102.66</v>
      </c>
      <c r="CB6" s="22">
        <f t="shared" ref="CB6:CJ6" si="9">IF(CB7="",NA(),CB7)</f>
        <v>113.21</v>
      </c>
      <c r="CC6" s="22">
        <f t="shared" si="9"/>
        <v>110.89</v>
      </c>
      <c r="CD6" s="22">
        <f t="shared" si="9"/>
        <v>111.4</v>
      </c>
      <c r="CE6" s="22">
        <f t="shared" si="9"/>
        <v>119.26</v>
      </c>
      <c r="CF6" s="22">
        <f t="shared" si="9"/>
        <v>159.22</v>
      </c>
      <c r="CG6" s="22">
        <f t="shared" si="9"/>
        <v>159.6</v>
      </c>
      <c r="CH6" s="22">
        <f t="shared" si="9"/>
        <v>156.32</v>
      </c>
      <c r="CI6" s="22">
        <f t="shared" si="9"/>
        <v>157.4</v>
      </c>
      <c r="CJ6" s="22">
        <f t="shared" si="9"/>
        <v>162.61000000000001</v>
      </c>
      <c r="CK6" s="21" t="str">
        <f>IF(CK7="","",IF(CK7="-","【-】","【"&amp;SUBSTITUTE(TEXT(CK7,"#,##0.00"),"-","△")&amp;"】"))</f>
        <v>【174.75】</v>
      </c>
      <c r="CL6" s="22">
        <f>IF(CL7="",NA(),CL7)</f>
        <v>80.239999999999995</v>
      </c>
      <c r="CM6" s="22">
        <f t="shared" ref="CM6:CU6" si="10">IF(CM7="",NA(),CM7)</f>
        <v>83.43</v>
      </c>
      <c r="CN6" s="22">
        <f t="shared" si="10"/>
        <v>87.76</v>
      </c>
      <c r="CO6" s="22">
        <f t="shared" si="10"/>
        <v>79.19</v>
      </c>
      <c r="CP6" s="22">
        <f t="shared" si="10"/>
        <v>79.5</v>
      </c>
      <c r="CQ6" s="22">
        <f t="shared" si="10"/>
        <v>62.83</v>
      </c>
      <c r="CR6" s="22">
        <f t="shared" si="10"/>
        <v>62.05</v>
      </c>
      <c r="CS6" s="22">
        <f t="shared" si="10"/>
        <v>63.23</v>
      </c>
      <c r="CT6" s="22">
        <f t="shared" si="10"/>
        <v>62.59</v>
      </c>
      <c r="CU6" s="22">
        <f t="shared" si="10"/>
        <v>61.81</v>
      </c>
      <c r="CV6" s="21" t="str">
        <f>IF(CV7="","",IF(CV7="-","【-】","【"&amp;SUBSTITUTE(TEXT(CV7,"#,##0.00"),"-","△")&amp;"】"))</f>
        <v>【59.97】</v>
      </c>
      <c r="CW6" s="22">
        <f>IF(CW7="",NA(),CW7)</f>
        <v>80.239999999999995</v>
      </c>
      <c r="CX6" s="22">
        <f t="shared" ref="CX6:DF6" si="11">IF(CX7="",NA(),CX7)</f>
        <v>76.599999999999994</v>
      </c>
      <c r="CY6" s="22">
        <f t="shared" si="11"/>
        <v>74.39</v>
      </c>
      <c r="CZ6" s="22">
        <f t="shared" si="11"/>
        <v>73.48</v>
      </c>
      <c r="DA6" s="22">
        <f t="shared" si="11"/>
        <v>71.400000000000006</v>
      </c>
      <c r="DB6" s="22">
        <f t="shared" si="11"/>
        <v>88.86</v>
      </c>
      <c r="DC6" s="22">
        <f t="shared" si="11"/>
        <v>89.11</v>
      </c>
      <c r="DD6" s="22">
        <f t="shared" si="11"/>
        <v>89.35</v>
      </c>
      <c r="DE6" s="22">
        <f t="shared" si="11"/>
        <v>89.7</v>
      </c>
      <c r="DF6" s="22">
        <f t="shared" si="11"/>
        <v>89.24</v>
      </c>
      <c r="DG6" s="21" t="str">
        <f>IF(DG7="","",IF(DG7="-","【-】","【"&amp;SUBSTITUTE(TEXT(DG7,"#,##0.00"),"-","△")&amp;"】"))</f>
        <v>【89.76】</v>
      </c>
      <c r="DH6" s="22">
        <f>IF(DH7="",NA(),DH7)</f>
        <v>51.34</v>
      </c>
      <c r="DI6" s="22">
        <f t="shared" ref="DI6:DQ6" si="12">IF(DI7="",NA(),DI7)</f>
        <v>52.26</v>
      </c>
      <c r="DJ6" s="22">
        <f t="shared" si="12"/>
        <v>53.26</v>
      </c>
      <c r="DK6" s="22">
        <f t="shared" si="12"/>
        <v>54.83</v>
      </c>
      <c r="DL6" s="22">
        <f t="shared" si="12"/>
        <v>55.49</v>
      </c>
      <c r="DM6" s="22">
        <f t="shared" si="12"/>
        <v>47.89</v>
      </c>
      <c r="DN6" s="22">
        <f t="shared" si="12"/>
        <v>48.69</v>
      </c>
      <c r="DO6" s="22">
        <f t="shared" si="12"/>
        <v>49.62</v>
      </c>
      <c r="DP6" s="22">
        <f t="shared" si="12"/>
        <v>50.5</v>
      </c>
      <c r="DQ6" s="22">
        <f t="shared" si="12"/>
        <v>51.28</v>
      </c>
      <c r="DR6" s="21" t="str">
        <f>IF(DR7="","",IF(DR7="-","【-】","【"&amp;SUBSTITUTE(TEXT(DR7,"#,##0.00"),"-","△")&amp;"】"))</f>
        <v>【51.51】</v>
      </c>
      <c r="DS6" s="22">
        <f>IF(DS7="",NA(),DS7)</f>
        <v>16.989999999999998</v>
      </c>
      <c r="DT6" s="22">
        <f t="shared" ref="DT6:EB6" si="13">IF(DT7="",NA(),DT7)</f>
        <v>19.88</v>
      </c>
      <c r="DU6" s="22">
        <f t="shared" si="13"/>
        <v>22.11</v>
      </c>
      <c r="DV6" s="22">
        <f t="shared" si="13"/>
        <v>22.86</v>
      </c>
      <c r="DW6" s="22">
        <f t="shared" si="13"/>
        <v>24.12</v>
      </c>
      <c r="DX6" s="22">
        <f t="shared" si="13"/>
        <v>16.899999999999999</v>
      </c>
      <c r="DY6" s="22">
        <f t="shared" si="13"/>
        <v>18.260000000000002</v>
      </c>
      <c r="DZ6" s="22">
        <f t="shared" si="13"/>
        <v>19.510000000000002</v>
      </c>
      <c r="EA6" s="22">
        <f t="shared" si="13"/>
        <v>21.19</v>
      </c>
      <c r="EB6" s="22">
        <f t="shared" si="13"/>
        <v>22.64</v>
      </c>
      <c r="EC6" s="21" t="str">
        <f>IF(EC7="","",IF(EC7="-","【-】","【"&amp;SUBSTITUTE(TEXT(EC7,"#,##0.00"),"-","△")&amp;"】"))</f>
        <v>【23.75】</v>
      </c>
      <c r="ED6" s="22">
        <f>IF(ED7="",NA(),ED7)</f>
        <v>0.75</v>
      </c>
      <c r="EE6" s="22">
        <f t="shared" ref="EE6:EM6" si="14">IF(EE7="",NA(),EE7)</f>
        <v>0.71</v>
      </c>
      <c r="EF6" s="22">
        <f t="shared" si="14"/>
        <v>0.48</v>
      </c>
      <c r="EG6" s="22">
        <f t="shared" si="14"/>
        <v>0.52</v>
      </c>
      <c r="EH6" s="22">
        <f t="shared" si="14"/>
        <v>0.54</v>
      </c>
      <c r="EI6" s="22">
        <f t="shared" si="14"/>
        <v>0.72</v>
      </c>
      <c r="EJ6" s="22">
        <f t="shared" si="14"/>
        <v>0.66</v>
      </c>
      <c r="EK6" s="22">
        <f t="shared" si="14"/>
        <v>0.67</v>
      </c>
      <c r="EL6" s="22">
        <f t="shared" si="14"/>
        <v>0.62</v>
      </c>
      <c r="EM6" s="22">
        <f t="shared" si="14"/>
        <v>0.6</v>
      </c>
      <c r="EN6" s="21" t="str">
        <f>IF(EN7="","",IF(EN7="-","【-】","【"&amp;SUBSTITUTE(TEXT(EN7,"#,##0.00"),"-","△")&amp;"】"))</f>
        <v>【0.67】</v>
      </c>
    </row>
    <row r="7" spans="1:144" s="23" customFormat="1" x14ac:dyDescent="0.2">
      <c r="A7" s="15"/>
      <c r="B7" s="24">
        <v>2022</v>
      </c>
      <c r="C7" s="24">
        <v>92029</v>
      </c>
      <c r="D7" s="24">
        <v>46</v>
      </c>
      <c r="E7" s="24">
        <v>1</v>
      </c>
      <c r="F7" s="24">
        <v>0</v>
      </c>
      <c r="G7" s="24">
        <v>1</v>
      </c>
      <c r="H7" s="24" t="s">
        <v>93</v>
      </c>
      <c r="I7" s="24" t="s">
        <v>94</v>
      </c>
      <c r="J7" s="24" t="s">
        <v>95</v>
      </c>
      <c r="K7" s="24" t="s">
        <v>96</v>
      </c>
      <c r="L7" s="24" t="s">
        <v>97</v>
      </c>
      <c r="M7" s="24" t="s">
        <v>98</v>
      </c>
      <c r="N7" s="25" t="s">
        <v>99</v>
      </c>
      <c r="O7" s="25">
        <v>80.67</v>
      </c>
      <c r="P7" s="25">
        <v>97.75</v>
      </c>
      <c r="Q7" s="25">
        <v>2060</v>
      </c>
      <c r="R7" s="25">
        <v>142510</v>
      </c>
      <c r="S7" s="25">
        <v>177.76</v>
      </c>
      <c r="T7" s="25">
        <v>801.7</v>
      </c>
      <c r="U7" s="25">
        <v>138584</v>
      </c>
      <c r="V7" s="25">
        <v>98.9</v>
      </c>
      <c r="W7" s="25">
        <v>1401.25</v>
      </c>
      <c r="X7" s="25">
        <v>120.79</v>
      </c>
      <c r="Y7" s="25">
        <v>110.95</v>
      </c>
      <c r="Z7" s="25">
        <v>111.32</v>
      </c>
      <c r="AA7" s="25">
        <v>109.93</v>
      </c>
      <c r="AB7" s="25">
        <v>105.39</v>
      </c>
      <c r="AC7" s="25">
        <v>113.82</v>
      </c>
      <c r="AD7" s="25">
        <v>112.82</v>
      </c>
      <c r="AE7" s="25">
        <v>111.21</v>
      </c>
      <c r="AF7" s="25">
        <v>111.89</v>
      </c>
      <c r="AG7" s="25">
        <v>109.99</v>
      </c>
      <c r="AH7" s="25">
        <v>108.7</v>
      </c>
      <c r="AI7" s="25">
        <v>0</v>
      </c>
      <c r="AJ7" s="25">
        <v>0</v>
      </c>
      <c r="AK7" s="25">
        <v>0</v>
      </c>
      <c r="AL7" s="25">
        <v>0</v>
      </c>
      <c r="AM7" s="25">
        <v>0</v>
      </c>
      <c r="AN7" s="25">
        <v>0</v>
      </c>
      <c r="AO7" s="25">
        <v>0</v>
      </c>
      <c r="AP7" s="25">
        <v>0</v>
      </c>
      <c r="AQ7" s="25">
        <v>0.45</v>
      </c>
      <c r="AR7" s="25">
        <v>0</v>
      </c>
      <c r="AS7" s="25">
        <v>1.34</v>
      </c>
      <c r="AT7" s="25">
        <v>341.81</v>
      </c>
      <c r="AU7" s="25">
        <v>302.77999999999997</v>
      </c>
      <c r="AV7" s="25">
        <v>377.09</v>
      </c>
      <c r="AW7" s="25">
        <v>375.54</v>
      </c>
      <c r="AX7" s="25">
        <v>426.08</v>
      </c>
      <c r="AY7" s="25">
        <v>335.6</v>
      </c>
      <c r="AZ7" s="25">
        <v>358.91</v>
      </c>
      <c r="BA7" s="25">
        <v>360.96</v>
      </c>
      <c r="BB7" s="25">
        <v>351.29</v>
      </c>
      <c r="BC7" s="25">
        <v>364.24</v>
      </c>
      <c r="BD7" s="25">
        <v>252.29</v>
      </c>
      <c r="BE7" s="25">
        <v>250.85</v>
      </c>
      <c r="BF7" s="25">
        <v>247.96</v>
      </c>
      <c r="BG7" s="25">
        <v>254.35</v>
      </c>
      <c r="BH7" s="25">
        <v>227.58</v>
      </c>
      <c r="BI7" s="25">
        <v>235.74</v>
      </c>
      <c r="BJ7" s="25">
        <v>258.26</v>
      </c>
      <c r="BK7" s="25">
        <v>247.27</v>
      </c>
      <c r="BL7" s="25">
        <v>239.18</v>
      </c>
      <c r="BM7" s="25">
        <v>236.29</v>
      </c>
      <c r="BN7" s="25">
        <v>238.77</v>
      </c>
      <c r="BO7" s="25">
        <v>268.07</v>
      </c>
      <c r="BP7" s="25">
        <v>114.95</v>
      </c>
      <c r="BQ7" s="25">
        <v>104.23</v>
      </c>
      <c r="BR7" s="25">
        <v>99.81</v>
      </c>
      <c r="BS7" s="25">
        <v>105.47</v>
      </c>
      <c r="BT7" s="25">
        <v>92.97</v>
      </c>
      <c r="BU7" s="25">
        <v>106.07</v>
      </c>
      <c r="BV7" s="25">
        <v>105.34</v>
      </c>
      <c r="BW7" s="25">
        <v>101.89</v>
      </c>
      <c r="BX7" s="25">
        <v>104.33</v>
      </c>
      <c r="BY7" s="25">
        <v>98.85</v>
      </c>
      <c r="BZ7" s="25">
        <v>97.47</v>
      </c>
      <c r="CA7" s="25">
        <v>102.66</v>
      </c>
      <c r="CB7" s="25">
        <v>113.21</v>
      </c>
      <c r="CC7" s="25">
        <v>110.89</v>
      </c>
      <c r="CD7" s="25">
        <v>111.4</v>
      </c>
      <c r="CE7" s="25">
        <v>119.26</v>
      </c>
      <c r="CF7" s="25">
        <v>159.22</v>
      </c>
      <c r="CG7" s="25">
        <v>159.6</v>
      </c>
      <c r="CH7" s="25">
        <v>156.32</v>
      </c>
      <c r="CI7" s="25">
        <v>157.4</v>
      </c>
      <c r="CJ7" s="25">
        <v>162.61000000000001</v>
      </c>
      <c r="CK7" s="25">
        <v>174.75</v>
      </c>
      <c r="CL7" s="25">
        <v>80.239999999999995</v>
      </c>
      <c r="CM7" s="25">
        <v>83.43</v>
      </c>
      <c r="CN7" s="25">
        <v>87.76</v>
      </c>
      <c r="CO7" s="25">
        <v>79.19</v>
      </c>
      <c r="CP7" s="25">
        <v>79.5</v>
      </c>
      <c r="CQ7" s="25">
        <v>62.83</v>
      </c>
      <c r="CR7" s="25">
        <v>62.05</v>
      </c>
      <c r="CS7" s="25">
        <v>63.23</v>
      </c>
      <c r="CT7" s="25">
        <v>62.59</v>
      </c>
      <c r="CU7" s="25">
        <v>61.81</v>
      </c>
      <c r="CV7" s="25">
        <v>59.97</v>
      </c>
      <c r="CW7" s="25">
        <v>80.239999999999995</v>
      </c>
      <c r="CX7" s="25">
        <v>76.599999999999994</v>
      </c>
      <c r="CY7" s="25">
        <v>74.39</v>
      </c>
      <c r="CZ7" s="25">
        <v>73.48</v>
      </c>
      <c r="DA7" s="25">
        <v>71.400000000000006</v>
      </c>
      <c r="DB7" s="25">
        <v>88.86</v>
      </c>
      <c r="DC7" s="25">
        <v>89.11</v>
      </c>
      <c r="DD7" s="25">
        <v>89.35</v>
      </c>
      <c r="DE7" s="25">
        <v>89.7</v>
      </c>
      <c r="DF7" s="25">
        <v>89.24</v>
      </c>
      <c r="DG7" s="25">
        <v>89.76</v>
      </c>
      <c r="DH7" s="25">
        <v>51.34</v>
      </c>
      <c r="DI7" s="25">
        <v>52.26</v>
      </c>
      <c r="DJ7" s="25">
        <v>53.26</v>
      </c>
      <c r="DK7" s="25">
        <v>54.83</v>
      </c>
      <c r="DL7" s="25">
        <v>55.49</v>
      </c>
      <c r="DM7" s="25">
        <v>47.89</v>
      </c>
      <c r="DN7" s="25">
        <v>48.69</v>
      </c>
      <c r="DO7" s="25">
        <v>49.62</v>
      </c>
      <c r="DP7" s="25">
        <v>50.5</v>
      </c>
      <c r="DQ7" s="25">
        <v>51.28</v>
      </c>
      <c r="DR7" s="25">
        <v>51.51</v>
      </c>
      <c r="DS7" s="25">
        <v>16.989999999999998</v>
      </c>
      <c r="DT7" s="25">
        <v>19.88</v>
      </c>
      <c r="DU7" s="25">
        <v>22.11</v>
      </c>
      <c r="DV7" s="25">
        <v>22.86</v>
      </c>
      <c r="DW7" s="25">
        <v>24.12</v>
      </c>
      <c r="DX7" s="25">
        <v>16.899999999999999</v>
      </c>
      <c r="DY7" s="25">
        <v>18.260000000000002</v>
      </c>
      <c r="DZ7" s="25">
        <v>19.510000000000002</v>
      </c>
      <c r="EA7" s="25">
        <v>21.19</v>
      </c>
      <c r="EB7" s="25">
        <v>22.64</v>
      </c>
      <c r="EC7" s="25">
        <v>23.75</v>
      </c>
      <c r="ED7" s="25">
        <v>0.75</v>
      </c>
      <c r="EE7" s="25">
        <v>0.71</v>
      </c>
      <c r="EF7" s="25">
        <v>0.48</v>
      </c>
      <c r="EG7" s="25">
        <v>0.52</v>
      </c>
      <c r="EH7" s="25">
        <v>0.54</v>
      </c>
      <c r="EI7" s="25">
        <v>0.72</v>
      </c>
      <c r="EJ7" s="25">
        <v>0.66</v>
      </c>
      <c r="EK7" s="25">
        <v>0.67</v>
      </c>
      <c r="EL7" s="25">
        <v>0.62</v>
      </c>
      <c r="EM7" s="25">
        <v>0.6</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109</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池田　直斗</cp:lastModifiedBy>
  <cp:lastPrinted>2024-02-03T07:11:54Z</cp:lastPrinted>
  <dcterms:created xsi:type="dcterms:W3CDTF">2023-12-05T00:50:25Z</dcterms:created>
  <dcterms:modified xsi:type="dcterms:W3CDTF">2024-02-26T04:24:40Z</dcterms:modified>
  <cp:category/>
</cp:coreProperties>
</file>