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301公営企業に係る「経営比較分析表」の公表作成について（観光・駐車場整備事業）\03宇都宮市→県\"/>
    </mc:Choice>
  </mc:AlternateContent>
  <workbookProtection workbookAlgorithmName="SHA-512" workbookHashValue="0Y6xohwr31DyVTRpEdgnKinlS2Pd6WTKudH1TDL3Jus5JtRiU4WuYbQjGtu2spqlG/erZMJ4EOCrGpQfiiiheQ==" workbookSaltValue="lIIL0o0fT8CzVGAI/t1nng==" workbookSpinCount="100000" lockStructure="1"/>
  <bookViews>
    <workbookView xWindow="0" yWindow="0" windowWidth="20490" windowHeight="747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MA31" i="4" s="1"/>
  <c r="DN7" i="5"/>
  <c r="LH31" i="4" s="1"/>
  <c r="DM7" i="5"/>
  <c r="KO31" i="4" s="1"/>
  <c r="DL7" i="5"/>
  <c r="DK7" i="5"/>
  <c r="JC31" i="4" s="1"/>
  <c r="DI7" i="5"/>
  <c r="MI78" i="4" s="1"/>
  <c r="DH7" i="5"/>
  <c r="DG7" i="5"/>
  <c r="DF7" i="5"/>
  <c r="DE7" i="5"/>
  <c r="KA78" i="4" s="1"/>
  <c r="DD7" i="5"/>
  <c r="MI77" i="4" s="1"/>
  <c r="DC7" i="5"/>
  <c r="DB7" i="5"/>
  <c r="DA7" i="5"/>
  <c r="CZ7" i="5"/>
  <c r="KA77" i="4" s="1"/>
  <c r="CN7" i="5"/>
  <c r="CM7" i="5"/>
  <c r="CV67" i="4" s="1"/>
  <c r="BZ7" i="5"/>
  <c r="MA53" i="4" s="1"/>
  <c r="BY7" i="5"/>
  <c r="LH53" i="4" s="1"/>
  <c r="BX7" i="5"/>
  <c r="BW7" i="5"/>
  <c r="BV7" i="5"/>
  <c r="JC53" i="4" s="1"/>
  <c r="BU7" i="5"/>
  <c r="MA52" i="4" s="1"/>
  <c r="BT7" i="5"/>
  <c r="BS7" i="5"/>
  <c r="KO52" i="4" s="1"/>
  <c r="BR7" i="5"/>
  <c r="JV52" i="4" s="1"/>
  <c r="BQ7" i="5"/>
  <c r="JC52" i="4" s="1"/>
  <c r="BO7" i="5"/>
  <c r="BN7" i="5"/>
  <c r="BM7" i="5"/>
  <c r="BL7" i="5"/>
  <c r="BK7" i="5"/>
  <c r="BJ7" i="5"/>
  <c r="BI7" i="5"/>
  <c r="GQ52" i="4" s="1"/>
  <c r="BH7" i="5"/>
  <c r="FX52" i="4" s="1"/>
  <c r="BG7" i="5"/>
  <c r="BF7" i="5"/>
  <c r="BD7" i="5"/>
  <c r="CS53" i="4" s="1"/>
  <c r="BC7" i="5"/>
  <c r="BZ53" i="4" s="1"/>
  <c r="BB7" i="5"/>
  <c r="BA7" i="5"/>
  <c r="AN53" i="4" s="1"/>
  <c r="AZ7" i="5"/>
  <c r="U53" i="4" s="1"/>
  <c r="AY7" i="5"/>
  <c r="CS52" i="4" s="1"/>
  <c r="AX7" i="5"/>
  <c r="AW7" i="5"/>
  <c r="AV7" i="5"/>
  <c r="AN52" i="4" s="1"/>
  <c r="AU7" i="5"/>
  <c r="AS7" i="5"/>
  <c r="AR7" i="5"/>
  <c r="AQ7" i="5"/>
  <c r="AP7" i="5"/>
  <c r="AO7" i="5"/>
  <c r="AN7" i="5"/>
  <c r="AM7" i="5"/>
  <c r="AL7" i="5"/>
  <c r="AK7" i="5"/>
  <c r="AJ7" i="5"/>
  <c r="AH7" i="5"/>
  <c r="CS32" i="4" s="1"/>
  <c r="AG7" i="5"/>
  <c r="BZ32" i="4" s="1"/>
  <c r="AF7" i="5"/>
  <c r="AE7" i="5"/>
  <c r="AD7" i="5"/>
  <c r="U32" i="4" s="1"/>
  <c r="AC7" i="5"/>
  <c r="CS31" i="4" s="1"/>
  <c r="AB7" i="5"/>
  <c r="AA7" i="5"/>
  <c r="BG31" i="4" s="1"/>
  <c r="Z7" i="5"/>
  <c r="AN31" i="4" s="1"/>
  <c r="Y7" i="5"/>
  <c r="U31" i="4" s="1"/>
  <c r="X7" i="5"/>
  <c r="W7" i="5"/>
  <c r="JQ10" i="4" s="1"/>
  <c r="V7" i="5"/>
  <c r="HX10" i="4" s="1"/>
  <c r="U7" i="5"/>
  <c r="LJ8" i="4" s="1"/>
  <c r="T7" i="5"/>
  <c r="S7" i="5"/>
  <c r="HX8" i="4" s="1"/>
  <c r="R7" i="5"/>
  <c r="Q7" i="5"/>
  <c r="P7" i="5"/>
  <c r="O7" i="5"/>
  <c r="N7" i="5"/>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JV53" i="4"/>
  <c r="HJ53" i="4"/>
  <c r="GQ53" i="4"/>
  <c r="FX53" i="4"/>
  <c r="FE53" i="4"/>
  <c r="EL53" i="4"/>
  <c r="BG53" i="4"/>
  <c r="LH52" i="4"/>
  <c r="HJ52" i="4"/>
  <c r="FE52" i="4"/>
  <c r="EL52" i="4"/>
  <c r="BZ52" i="4"/>
  <c r="BG52" i="4"/>
  <c r="U52" i="4"/>
  <c r="MA32" i="4"/>
  <c r="LH32" i="4"/>
  <c r="JC32" i="4"/>
  <c r="HJ32" i="4"/>
  <c r="GQ32" i="4"/>
  <c r="FX32" i="4"/>
  <c r="FE32" i="4"/>
  <c r="EL32" i="4"/>
  <c r="BG32" i="4"/>
  <c r="AN32" i="4"/>
  <c r="JV31" i="4"/>
  <c r="HJ31" i="4"/>
  <c r="GQ31" i="4"/>
  <c r="FX31" i="4"/>
  <c r="FE31" i="4"/>
  <c r="EL31" i="4"/>
  <c r="BZ31" i="4"/>
  <c r="LJ10" i="4"/>
  <c r="DU10" i="4"/>
  <c r="CF10" i="4"/>
  <c r="AQ10" i="4"/>
  <c r="B10" i="4"/>
  <c r="JQ8" i="4"/>
  <c r="CF8" i="4"/>
  <c r="AQ8" i="4"/>
  <c r="BZ76" i="4" l="1"/>
  <c r="MI76" i="4"/>
  <c r="HJ51" i="4"/>
  <c r="MA30" i="4"/>
  <c r="CS30" i="4"/>
  <c r="IT76" i="4"/>
  <c r="CS51" i="4"/>
  <c r="HJ30" i="4"/>
  <c r="MA51" i="4"/>
  <c r="C11" i="5"/>
  <c r="D11" i="5"/>
  <c r="E11" i="5"/>
  <c r="B11" i="5"/>
  <c r="BK76" i="4" l="1"/>
  <c r="LH51" i="4"/>
  <c r="LT76" i="4"/>
  <c r="GQ51" i="4"/>
  <c r="LH30" i="4"/>
  <c r="IE76" i="4"/>
  <c r="BZ51" i="4"/>
  <c r="GQ30" i="4"/>
  <c r="BZ30" i="4"/>
  <c r="HP76" i="4"/>
  <c r="FX30" i="4"/>
  <c r="BG30" i="4"/>
  <c r="FX51" i="4"/>
  <c r="AV76" i="4"/>
  <c r="KO51" i="4"/>
  <c r="KO30" i="4"/>
  <c r="BG51" i="4"/>
  <c r="LE76" i="4"/>
  <c r="KP76" i="4"/>
  <c r="HA76" i="4"/>
  <c r="AN51" i="4"/>
  <c r="FE30" i="4"/>
  <c r="AG76" i="4"/>
  <c r="JV51" i="4"/>
  <c r="FE51" i="4"/>
  <c r="JV30" i="4"/>
  <c r="AN30" i="4"/>
  <c r="JC51" i="4"/>
  <c r="KA76" i="4"/>
  <c r="EL51" i="4"/>
  <c r="JC30"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<sst xmlns="http://schemas.openxmlformats.org/spreadsheetml/2006/main" count="286" uniqueCount="135">
  <si>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</si>
  <si>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</si>
  <si>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</si>
  <si>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</si>
  <si>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</si>
  <si>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</si>
  <si>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</si>
  <si>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</si>
  <si>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</si>
  <si>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</si>
  <si>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</si>
  <si>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</si>
  <si>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</si>
  <si>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</si>
  <si>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</si>
  <si>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</si>
  <si>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</si>
  <si>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</si>
  <si>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</si>
  <si>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</si>
  <si>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</si>
  <si>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</si>
  <si>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</si>
  <si>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</si>
  <si>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</si>
  <si>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</si>
  <si>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</si>
  <si>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</si>
  <si>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</si>
  <si>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</si>
  <si>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</si>
  <si>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</si>
  <si>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</si>
  <si>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</si>
  <si>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</si>
  <si>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</si>
  <si>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</si>
  <si>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</si>
  <si>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</si>
  <si>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</si>
  <si>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</si>
  <si>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</si>
  <si>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</si>
  <si>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</si>
  <si>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</si>
  <si>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</si>
  <si>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</si>
  <si>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</si>
  <si>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</si>
  <si>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</si>
  <si>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</si>
  <si>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</si>
  <si>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</si>
  <si>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</si>
  <si>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</si>
  <si>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</si>
  <si>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</si>
  <si>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</si>
  <si>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</si>
  <si>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</si>
  <si>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</si>
  <si>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</si>
  <si>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</si>
  <si>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</si>
  <si>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</si>
  <si>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</si>
  <si>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</si>
  <si>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</si>
  <si>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</si>
  <si>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</si>
  <si>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</si>
  <si>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</si>
  <si>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</si>
  <si>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</si>
  <si>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</si>
  <si>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</si>
  <si>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</si>
  <si>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</si>
  <si>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</si>
  <si>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</si>
  <si>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</si>
  <si>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</si>
  <si>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</si>
  <si>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</si>
  <si>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</si>
  <si>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</si>
  <si>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</si>
  <si>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</si>
  <si>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</si>
  <si>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</si>
  <si>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</si>
  <si>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</si>
  <si>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</si>
  <si>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</si>
  <si>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</si>
  <si>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</si>
  <si>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</si>
  <si>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</si>
  <si>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</si>
  <si>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</si>
  <si>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</si>
  <si>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</si>
  <si>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</si>
  <si>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</si>
  <si>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</si>
  <si>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</si>
  <si>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</si>
  <si>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</si>
  <si>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</si>
  <si>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</si>
  <si>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</si>
  <si>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</si>
  <si>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</si>
  <si>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栃木県　宇都宮市</t>
  </si>
  <si>
    <t>中央駐車場</t>
  </si>
  <si>
    <t>法非適用</t>
  </si>
  <si>
    <t>駐車場整備事業</t>
  </si>
  <si>
    <t>-</t>
  </si>
  <si>
    <t>Ａ１Ｂ２</t>
  </si>
  <si>
    <t>該当数値なし</t>
  </si>
  <si>
    <t>届出駐車場</t>
  </si>
  <si>
    <t>立体式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</si>
  <si>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</si>
  <si>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</si>
  <si>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</si>
  <si>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</si>
  <si>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</si>
  <si>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</si>
  <si>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</si>
  <si>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</si>
  <si>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</si>
  <si>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設備投資見込額は，3,500千円であるが，一般的に施設の老朽化が進むと，建設改良費等が大きくなることから，今後は，予防保全やアセットマネジメント等の取組に努めていく必要がある。
　企業債発行による借入資本金はゼロであり，⑩企業債残高対料金収入比率もゼロで推移している。</t>
    <phoneticPr fontId="6"/>
  </si>
  <si>
    <t>　医療機関，ホテルの定期利用者がいるほか，近くに生涯学習センター等の公共施設があり，一定の利用者がいることから，類似施設平均・全国平均と比べて，高い稼働率を維持している。</t>
    <rPh sb="1" eb="3">
      <t>イリョウ</t>
    </rPh>
    <rPh sb="3" eb="5">
      <t>キカン</t>
    </rPh>
    <rPh sb="10" eb="12">
      <t>テイキ</t>
    </rPh>
    <rPh sb="12" eb="15">
      <t>リヨウシャ</t>
    </rPh>
    <rPh sb="21" eb="22">
      <t>チカ</t>
    </rPh>
    <rPh sb="24" eb="26">
      <t>ショウガイ</t>
    </rPh>
    <rPh sb="26" eb="28">
      <t>ガクシュウ</t>
    </rPh>
    <rPh sb="32" eb="33">
      <t>トウ</t>
    </rPh>
    <rPh sb="34" eb="36">
      <t>コウキョウ</t>
    </rPh>
    <rPh sb="36" eb="38">
      <t>シセツ</t>
    </rPh>
    <rPh sb="42" eb="44">
      <t>イッテイ</t>
    </rPh>
    <rPh sb="45" eb="48">
      <t>リヨウシャ</t>
    </rPh>
    <rPh sb="56" eb="58">
      <t>ルイジ</t>
    </rPh>
    <rPh sb="58" eb="60">
      <t>シセツ</t>
    </rPh>
    <rPh sb="60" eb="62">
      <t>ヘイキン</t>
    </rPh>
    <rPh sb="63" eb="65">
      <t>ゼンコク</t>
    </rPh>
    <rPh sb="65" eb="67">
      <t>ヘイキン</t>
    </rPh>
    <rPh sb="68" eb="69">
      <t>クラ</t>
    </rPh>
    <rPh sb="72" eb="73">
      <t>タカ</t>
    </rPh>
    <rPh sb="74" eb="76">
      <t>カドウ</t>
    </rPh>
    <rPh sb="76" eb="77">
      <t>リツ</t>
    </rPh>
    <rPh sb="78" eb="80">
      <t>イジ</t>
    </rPh>
    <phoneticPr fontId="6"/>
  </si>
  <si>
    <t>　施設単体では，収支が黒字であるが，今後，ますます当該施設の老朽化が進行していくことを踏まえ，計画的な施設更新による費用の平準化を図り，施設の更なる効率的稼働の推進等による維持管理費の削減に取り組む必要がある。</t>
    <rPh sb="18" eb="20">
      <t>コンゴ</t>
    </rPh>
    <rPh sb="25" eb="27">
      <t>トウガイ</t>
    </rPh>
    <rPh sb="27" eb="29">
      <t>シセツ</t>
    </rPh>
    <rPh sb="30" eb="33">
      <t>ロウキュウカ</t>
    </rPh>
    <rPh sb="34" eb="36">
      <t>シンコウ</t>
    </rPh>
    <rPh sb="43" eb="44">
      <t>フ</t>
    </rPh>
    <rPh sb="47" eb="50">
      <t>ケイカクテキ</t>
    </rPh>
    <rPh sb="51" eb="53">
      <t>シセツ</t>
    </rPh>
    <rPh sb="53" eb="55">
      <t>コウシン</t>
    </rPh>
    <rPh sb="58" eb="60">
      <t>ヒヨウ</t>
    </rPh>
    <rPh sb="61" eb="64">
      <t>ヘイジュンカ</t>
    </rPh>
    <rPh sb="65" eb="66">
      <t>ハカ</t>
    </rPh>
    <rPh sb="68" eb="70">
      <t>シセツ</t>
    </rPh>
    <rPh sb="71" eb="72">
      <t>サラ</t>
    </rPh>
    <rPh sb="74" eb="77">
      <t>コウリツテキ</t>
    </rPh>
    <rPh sb="77" eb="79">
      <t>カドウ</t>
    </rPh>
    <rPh sb="80" eb="82">
      <t>スイシン</t>
    </rPh>
    <rPh sb="82" eb="83">
      <t>トウ</t>
    </rPh>
    <rPh sb="86" eb="88">
      <t>イジ</t>
    </rPh>
    <rPh sb="88" eb="90">
      <t>カンリ</t>
    </rPh>
    <rPh sb="90" eb="91">
      <t>ヒ</t>
    </rPh>
    <rPh sb="92" eb="94">
      <t>サクゲン</t>
    </rPh>
    <rPh sb="95" eb="96">
      <t>ト</t>
    </rPh>
    <rPh sb="97" eb="98">
      <t>ク</t>
    </rPh>
    <rPh sb="99" eb="101">
      <t>ヒツヨウ</t>
    </rPh>
    <phoneticPr fontId="6"/>
  </si>
  <si>
    <t>　過去数年にわたって，他会計からの繰り入れがないことから，②他会計補助金比率及び③駐車台数一台当たりの他会計補助金額の値は，ゼロで推移している。
　①収益的収支比率は，昨年度と横ばいであるが，収支は黒字を維持している。
　営業収益に対する粗利益を示す④売上高ＧＯＰ比率は，昨年度と比較して横ばいであるが，本業の収益性を示す⑤ＥＢＩＴＤＡは，類似施設平均値よりは低いものの，昨年度より値が上昇し，当該施設の収益性が向上していることを示している。</t>
    <rPh sb="75" eb="78">
      <t>シュウエキテキ</t>
    </rPh>
    <rPh sb="78" eb="80">
      <t>シュウシ</t>
    </rPh>
    <rPh sb="80" eb="82">
      <t>ヒリツ</t>
    </rPh>
    <rPh sb="84" eb="87">
      <t>サクネンド</t>
    </rPh>
    <rPh sb="88" eb="89">
      <t>ヨコ</t>
    </rPh>
    <rPh sb="96" eb="98">
      <t>シュウシ</t>
    </rPh>
    <rPh sb="99" eb="101">
      <t>クロジ</t>
    </rPh>
    <rPh sb="102" eb="104">
      <t>イジ</t>
    </rPh>
    <rPh sb="111" eb="113">
      <t>エイギョウ</t>
    </rPh>
    <rPh sb="113" eb="115">
      <t>シュウエキ</t>
    </rPh>
    <rPh sb="116" eb="117">
      <t>タイ</t>
    </rPh>
    <rPh sb="119" eb="122">
      <t>アラリエキ</t>
    </rPh>
    <rPh sb="123" eb="124">
      <t>シメ</t>
    </rPh>
    <rPh sb="126" eb="128">
      <t>ウリアゲ</t>
    </rPh>
    <rPh sb="128" eb="129">
      <t>ダカ</t>
    </rPh>
    <rPh sb="132" eb="134">
      <t>ヒリツ</t>
    </rPh>
    <rPh sb="136" eb="139">
      <t>サクネンド</t>
    </rPh>
    <rPh sb="140" eb="142">
      <t>ヒカク</t>
    </rPh>
    <rPh sb="144" eb="145">
      <t>ヨコ</t>
    </rPh>
    <rPh sb="152" eb="154">
      <t>ホンギョウ</t>
    </rPh>
    <rPh sb="155" eb="158">
      <t>シュウエキセイ</t>
    </rPh>
    <rPh sb="159" eb="160">
      <t>シメ</t>
    </rPh>
    <rPh sb="170" eb="172">
      <t>ルイジ</t>
    </rPh>
    <rPh sb="172" eb="174">
      <t>シセツ</t>
    </rPh>
    <rPh sb="174" eb="176">
      <t>ヘイキン</t>
    </rPh>
    <rPh sb="176" eb="177">
      <t>チ</t>
    </rPh>
    <rPh sb="180" eb="181">
      <t>ヒク</t>
    </rPh>
    <rPh sb="186" eb="189">
      <t>サクネンド</t>
    </rPh>
    <rPh sb="191" eb="192">
      <t>アタイ</t>
    </rPh>
    <rPh sb="193" eb="195">
      <t>ジョウショウ</t>
    </rPh>
    <rPh sb="197" eb="199">
      <t>トウガイ</t>
    </rPh>
    <rPh sb="199" eb="201">
      <t>シセツ</t>
    </rPh>
    <rPh sb="202" eb="205">
      <t>シュウエキセイ</t>
    </rPh>
    <rPh sb="206" eb="208">
      <t>コウジョウ</t>
    </rPh>
    <rPh sb="215" eb="216">
      <t>シメ</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</si>
</sst>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366</c:v>
                </c:pt>
                <c:pt idx="1">
                  <c:v>407</c:v>
                </c:pt>
                <c:pt idx="2">
                  <c:v>253</c:v>
                </c:pt>
                <c:pt idx="3">
                  <c:v>251</c:v>
                </c:pt>
                <c:pt idx="4">
                  <c:v>252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70265448"/>
        <c:axId val="46921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70265448"/>
        <c:axId val="469218256"/>
      </c:lineChart>
      <c:dateAx>
        <c:axId val="470265448"/>
        <c:scaling>
          <c:orientation val="minMax"/>
        </c:scaling>
        <c:delete val="1"/>
        <c:axPos val="b"/>
        <c:numFmt formatCode="ge" sourceLinked="1"/>
        <c:majorTickMark val="none"/>
        <c:minorTickMark val="none"/>
        <c:tickLblPos val="none"/>
        <c:crossAx val="469218256"/>
        <c:crosses val="autoZero"/>
        <c:auto val="1"/>
        <c:lblOffset val="100"/>
        <c:baseTimeUnit val="years"/>
      </c:dateAx>
      <c:valAx>
        <c:axId val="46921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26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70082544"/>
        <c:axId val="47014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70082544"/>
        <c:axId val="470142992"/>
      </c:lineChart>
      <c:dateAx>
        <c:axId val="470082544"/>
        <c:scaling>
          <c:orientation val="minMax"/>
        </c:scaling>
        <c:delete val="1"/>
        <c:axPos val="b"/>
        <c:numFmt formatCode="ge" sourceLinked="1"/>
        <c:majorTickMark val="none"/>
        <c:minorTickMark val="none"/>
        <c:tickLblPos val="none"/>
        <c:crossAx val="470142992"/>
        <c:crosses val="autoZero"/>
        <c:auto val="1"/>
        <c:lblOffset val="100"/>
        <c:baseTimeUnit val="years"/>
      </c:dateAx>
      <c:valAx>
        <c:axId val="47014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08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70069320"/>
        <c:axId val="47021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70069320"/>
        <c:axId val="470214072"/>
      </c:lineChart>
      <c:dateAx>
        <c:axId val="470069320"/>
        <c:scaling>
          <c:orientation val="minMax"/>
        </c:scaling>
        <c:delete val="1"/>
        <c:axPos val="b"/>
        <c:numFmt formatCode="ge" sourceLinked="1"/>
        <c:majorTickMark val="none"/>
        <c:minorTickMark val="none"/>
        <c:tickLblPos val="none"/>
        <c:crossAx val="470214072"/>
        <c:crosses val="autoZero"/>
        <c:auto val="1"/>
        <c:lblOffset val="100"/>
        <c:baseTimeUnit val="years"/>
      </c:dateAx>
      <c:valAx>
        <c:axId val="47021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06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70259720"/>
        <c:axId val="47026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70259720"/>
        <c:axId val="470260104"/>
      </c:lineChart>
      <c:dateAx>
        <c:axId val="470259720"/>
        <c:scaling>
          <c:orientation val="minMax"/>
        </c:scaling>
        <c:delete val="1"/>
        <c:axPos val="b"/>
        <c:numFmt formatCode="ge" sourceLinked="1"/>
        <c:majorTickMark val="none"/>
        <c:minorTickMark val="none"/>
        <c:tickLblPos val="none"/>
        <c:crossAx val="470260104"/>
        <c:crosses val="autoZero"/>
        <c:auto val="1"/>
        <c:lblOffset val="100"/>
        <c:baseTimeUnit val="years"/>
      </c:dateAx>
      <c:valAx>
        <c:axId val="47026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25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70600648"/>
        <c:axId val="47056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70600648"/>
        <c:axId val="470566360"/>
      </c:lineChart>
      <c:dateAx>
        <c:axId val="470600648"/>
        <c:scaling>
          <c:orientation val="minMax"/>
        </c:scaling>
        <c:delete val="1"/>
        <c:axPos val="b"/>
        <c:numFmt formatCode="ge" sourceLinked="1"/>
        <c:majorTickMark val="none"/>
        <c:minorTickMark val="none"/>
        <c:tickLblPos val="none"/>
        <c:crossAx val="470566360"/>
        <c:crosses val="autoZero"/>
        <c:auto val="1"/>
        <c:lblOffset val="100"/>
        <c:baseTimeUnit val="years"/>
      </c:dateAx>
      <c:valAx>
        <c:axId val="470566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60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70565576"/>
        <c:axId val="4705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70565576"/>
        <c:axId val="470565184"/>
      </c:lineChart>
      <c:dateAx>
        <c:axId val="470565576"/>
        <c:scaling>
          <c:orientation val="minMax"/>
        </c:scaling>
        <c:delete val="1"/>
        <c:axPos val="b"/>
        <c:numFmt formatCode="ge" sourceLinked="1"/>
        <c:majorTickMark val="none"/>
        <c:minorTickMark val="none"/>
        <c:tickLblPos val="none"/>
        <c:crossAx val="470565184"/>
        <c:crosses val="autoZero"/>
        <c:auto val="1"/>
        <c:lblOffset val="100"/>
        <c:baseTimeUnit val="years"/>
      </c:dateAx>
      <c:valAx>
        <c:axId val="470565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565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186.4</c:v>
                </c:pt>
                <c:pt idx="1">
                  <c:v>219.8</c:v>
                </c:pt>
                <c:pt idx="2">
                  <c:v>224.7</c:v>
                </c:pt>
                <c:pt idx="3">
                  <c:v>237</c:v>
                </c:pt>
                <c:pt idx="4">
                  <c:v>232.1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70567144"/>
        <c:axId val="47056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70567144"/>
        <c:axId val="470567536"/>
      </c:lineChart>
      <c:dateAx>
        <c:axId val="470567144"/>
        <c:scaling>
          <c:orientation val="minMax"/>
        </c:scaling>
        <c:delete val="1"/>
        <c:axPos val="b"/>
        <c:numFmt formatCode="ge" sourceLinked="1"/>
        <c:majorTickMark val="none"/>
        <c:minorTickMark val="none"/>
        <c:tickLblPos val="none"/>
        <c:crossAx val="470567536"/>
        <c:crosses val="autoZero"/>
        <c:auto val="1"/>
        <c:lblOffset val="100"/>
        <c:baseTimeUnit val="years"/>
      </c:dateAx>
      <c:valAx>
        <c:axId val="47056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56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74</c:v>
                </c:pt>
                <c:pt idx="1">
                  <c:v>76</c:v>
                </c:pt>
                <c:pt idx="2">
                  <c:v>65</c:v>
                </c:pt>
                <c:pt idx="3">
                  <c:v>64</c:v>
                </c:pt>
                <c:pt idx="4">
                  <c:v>65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70565968"/>
        <c:axId val="4705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70565968"/>
        <c:axId val="470568320"/>
      </c:lineChart>
      <c:dateAx>
        <c:axId val="470565968"/>
        <c:scaling>
          <c:orientation val="minMax"/>
        </c:scaling>
        <c:delete val="1"/>
        <c:axPos val="b"/>
        <c:numFmt formatCode="ge" sourceLinked="1"/>
        <c:majorTickMark val="none"/>
        <c:minorTickMark val="none"/>
        <c:tickLblPos val="none"/>
        <c:crossAx val="470568320"/>
        <c:crosses val="autoZero"/>
        <c:auto val="1"/>
        <c:lblOffset val="100"/>
        <c:baseTimeUnit val="years"/>
      </c:dateAx>
      <c:valAx>
        <c:axId val="47056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56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18972</c:v>
                </c:pt>
                <c:pt idx="1">
                  <c:v>23765</c:v>
                </c:pt>
                <c:pt idx="2">
                  <c:v>18882</c:v>
                </c:pt>
                <c:pt idx="3">
                  <c:v>19597</c:v>
                </c:pt>
                <c:pt idx="4">
                  <c:v>19674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70937352"/>
        <c:axId val="47093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70937352"/>
        <c:axId val="470937744"/>
      </c:lineChart>
      <c:dateAx>
        <c:axId val="470937352"/>
        <c:scaling>
          <c:orientation val="minMax"/>
        </c:scaling>
        <c:delete val="1"/>
        <c:axPos val="b"/>
        <c:numFmt formatCode="ge" sourceLinked="1"/>
        <c:majorTickMark val="none"/>
        <c:minorTickMark val="none"/>
        <c:tickLblPos val="none"/>
        <c:crossAx val="470937744"/>
        <c:crosses val="autoZero"/>
        <c:auto val="1"/>
        <c:lblOffset val="100"/>
        <c:baseTimeUnit val="years"/>
      </c:dateAx>
      <c:valAx>
        <c:axId val="470937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93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B6" sqref="B6:GX6"/>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栃木県宇都宮市　中央駐車場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2862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81</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366</v>
      </c>
      <c r="V31" s="117"/>
      <c r="W31" s="117"/>
      <c r="X31" s="117"/>
      <c r="Y31" s="117"/>
      <c r="Z31" s="117"/>
      <c r="AA31" s="117"/>
      <c r="AB31" s="117"/>
      <c r="AC31" s="117"/>
      <c r="AD31" s="117"/>
      <c r="AE31" s="117"/>
      <c r="AF31" s="117"/>
      <c r="AG31" s="117"/>
      <c r="AH31" s="117"/>
      <c r="AI31" s="117"/>
      <c r="AJ31" s="117"/>
      <c r="AK31" s="117"/>
      <c r="AL31" s="117"/>
      <c r="AM31" s="117"/>
      <c r="AN31" s="117">
        <f>データ!Z7</f>
        <v>407</v>
      </c>
      <c r="AO31" s="117"/>
      <c r="AP31" s="117"/>
      <c r="AQ31" s="117"/>
      <c r="AR31" s="117"/>
      <c r="AS31" s="117"/>
      <c r="AT31" s="117"/>
      <c r="AU31" s="117"/>
      <c r="AV31" s="117"/>
      <c r="AW31" s="117"/>
      <c r="AX31" s="117"/>
      <c r="AY31" s="117"/>
      <c r="AZ31" s="117"/>
      <c r="BA31" s="117"/>
      <c r="BB31" s="117"/>
      <c r="BC31" s="117"/>
      <c r="BD31" s="117"/>
      <c r="BE31" s="117"/>
      <c r="BF31" s="117"/>
      <c r="BG31" s="117">
        <f>データ!AA7</f>
        <v>253</v>
      </c>
      <c r="BH31" s="117"/>
      <c r="BI31" s="117"/>
      <c r="BJ31" s="117"/>
      <c r="BK31" s="117"/>
      <c r="BL31" s="117"/>
      <c r="BM31" s="117"/>
      <c r="BN31" s="117"/>
      <c r="BO31" s="117"/>
      <c r="BP31" s="117"/>
      <c r="BQ31" s="117"/>
      <c r="BR31" s="117"/>
      <c r="BS31" s="117"/>
      <c r="BT31" s="117"/>
      <c r="BU31" s="117"/>
      <c r="BV31" s="117"/>
      <c r="BW31" s="117"/>
      <c r="BX31" s="117"/>
      <c r="BY31" s="117"/>
      <c r="BZ31" s="117">
        <f>データ!AB7</f>
        <v>251</v>
      </c>
      <c r="CA31" s="117"/>
      <c r="CB31" s="117"/>
      <c r="CC31" s="117"/>
      <c r="CD31" s="117"/>
      <c r="CE31" s="117"/>
      <c r="CF31" s="117"/>
      <c r="CG31" s="117"/>
      <c r="CH31" s="117"/>
      <c r="CI31" s="117"/>
      <c r="CJ31" s="117"/>
      <c r="CK31" s="117"/>
      <c r="CL31" s="117"/>
      <c r="CM31" s="117"/>
      <c r="CN31" s="117"/>
      <c r="CO31" s="117"/>
      <c r="CP31" s="117"/>
      <c r="CQ31" s="117"/>
      <c r="CR31" s="117"/>
      <c r="CS31" s="117">
        <f>データ!AC7</f>
        <v>252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186.4</v>
      </c>
      <c r="JD31" s="119"/>
      <c r="JE31" s="119"/>
      <c r="JF31" s="119"/>
      <c r="JG31" s="119"/>
      <c r="JH31" s="119"/>
      <c r="JI31" s="119"/>
      <c r="JJ31" s="119"/>
      <c r="JK31" s="119"/>
      <c r="JL31" s="119"/>
      <c r="JM31" s="119"/>
      <c r="JN31" s="119"/>
      <c r="JO31" s="119"/>
      <c r="JP31" s="119"/>
      <c r="JQ31" s="119"/>
      <c r="JR31" s="119"/>
      <c r="JS31" s="119"/>
      <c r="JT31" s="119"/>
      <c r="JU31" s="120"/>
      <c r="JV31" s="118">
        <f>データ!DL7</f>
        <v>219.8</v>
      </c>
      <c r="JW31" s="119"/>
      <c r="JX31" s="119"/>
      <c r="JY31" s="119"/>
      <c r="JZ31" s="119"/>
      <c r="KA31" s="119"/>
      <c r="KB31" s="119"/>
      <c r="KC31" s="119"/>
      <c r="KD31" s="119"/>
      <c r="KE31" s="119"/>
      <c r="KF31" s="119"/>
      <c r="KG31" s="119"/>
      <c r="KH31" s="119"/>
      <c r="KI31" s="119"/>
      <c r="KJ31" s="119"/>
      <c r="KK31" s="119"/>
      <c r="KL31" s="119"/>
      <c r="KM31" s="119"/>
      <c r="KN31" s="120"/>
      <c r="KO31" s="118">
        <f>データ!DM7</f>
        <v>224.7</v>
      </c>
      <c r="KP31" s="119"/>
      <c r="KQ31" s="119"/>
      <c r="KR31" s="119"/>
      <c r="KS31" s="119"/>
      <c r="KT31" s="119"/>
      <c r="KU31" s="119"/>
      <c r="KV31" s="119"/>
      <c r="KW31" s="119"/>
      <c r="KX31" s="119"/>
      <c r="KY31" s="119"/>
      <c r="KZ31" s="119"/>
      <c r="LA31" s="119"/>
      <c r="LB31" s="119"/>
      <c r="LC31" s="119"/>
      <c r="LD31" s="119"/>
      <c r="LE31" s="119"/>
      <c r="LF31" s="119"/>
      <c r="LG31" s="120"/>
      <c r="LH31" s="118">
        <f>データ!DN7</f>
        <v>237</v>
      </c>
      <c r="LI31" s="119"/>
      <c r="LJ31" s="119"/>
      <c r="LK31" s="119"/>
      <c r="LL31" s="119"/>
      <c r="LM31" s="119"/>
      <c r="LN31" s="119"/>
      <c r="LO31" s="119"/>
      <c r="LP31" s="119"/>
      <c r="LQ31" s="119"/>
      <c r="LR31" s="119"/>
      <c r="LS31" s="119"/>
      <c r="LT31" s="119"/>
      <c r="LU31" s="119"/>
      <c r="LV31" s="119"/>
      <c r="LW31" s="119"/>
      <c r="LX31" s="119"/>
      <c r="LY31" s="119"/>
      <c r="LZ31" s="120"/>
      <c r="MA31" s="118">
        <f>データ!DO7</f>
        <v>232.1</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522.6</v>
      </c>
      <c r="V32" s="117"/>
      <c r="W32" s="117"/>
      <c r="X32" s="117"/>
      <c r="Y32" s="117"/>
      <c r="Z32" s="117"/>
      <c r="AA32" s="117"/>
      <c r="AB32" s="117"/>
      <c r="AC32" s="117"/>
      <c r="AD32" s="117"/>
      <c r="AE32" s="117"/>
      <c r="AF32" s="117"/>
      <c r="AG32" s="117"/>
      <c r="AH32" s="117"/>
      <c r="AI32" s="117"/>
      <c r="AJ32" s="117"/>
      <c r="AK32" s="117"/>
      <c r="AL32" s="117"/>
      <c r="AM32" s="117"/>
      <c r="AN32" s="117">
        <f>データ!AE7</f>
        <v>167.5</v>
      </c>
      <c r="AO32" s="117"/>
      <c r="AP32" s="117"/>
      <c r="AQ32" s="117"/>
      <c r="AR32" s="117"/>
      <c r="AS32" s="117"/>
      <c r="AT32" s="117"/>
      <c r="AU32" s="117"/>
      <c r="AV32" s="117"/>
      <c r="AW32" s="117"/>
      <c r="AX32" s="117"/>
      <c r="AY32" s="117"/>
      <c r="AZ32" s="117"/>
      <c r="BA32" s="117"/>
      <c r="BB32" s="117"/>
      <c r="BC32" s="117"/>
      <c r="BD32" s="117"/>
      <c r="BE32" s="117"/>
      <c r="BF32" s="117"/>
      <c r="BG32" s="117">
        <f>データ!AF7</f>
        <v>161.30000000000001</v>
      </c>
      <c r="BH32" s="117"/>
      <c r="BI32" s="117"/>
      <c r="BJ32" s="117"/>
      <c r="BK32" s="117"/>
      <c r="BL32" s="117"/>
      <c r="BM32" s="117"/>
      <c r="BN32" s="117"/>
      <c r="BO32" s="117"/>
      <c r="BP32" s="117"/>
      <c r="BQ32" s="117"/>
      <c r="BR32" s="117"/>
      <c r="BS32" s="117"/>
      <c r="BT32" s="117"/>
      <c r="BU32" s="117"/>
      <c r="BV32" s="117"/>
      <c r="BW32" s="117"/>
      <c r="BX32" s="117"/>
      <c r="BY32" s="117"/>
      <c r="BZ32" s="117">
        <f>データ!AG7</f>
        <v>184.6</v>
      </c>
      <c r="CA32" s="117"/>
      <c r="CB32" s="117"/>
      <c r="CC32" s="117"/>
      <c r="CD32" s="117"/>
      <c r="CE32" s="117"/>
      <c r="CF32" s="117"/>
      <c r="CG32" s="117"/>
      <c r="CH32" s="117"/>
      <c r="CI32" s="117"/>
      <c r="CJ32" s="117"/>
      <c r="CK32" s="117"/>
      <c r="CL32" s="117"/>
      <c r="CM32" s="117"/>
      <c r="CN32" s="117"/>
      <c r="CO32" s="117"/>
      <c r="CP32" s="117"/>
      <c r="CQ32" s="117"/>
      <c r="CR32" s="117"/>
      <c r="CS32" s="117">
        <f>データ!AH7</f>
        <v>208.2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12.9</v>
      </c>
      <c r="EM32" s="117"/>
      <c r="EN32" s="117"/>
      <c r="EO32" s="117"/>
      <c r="EP32" s="117"/>
      <c r="EQ32" s="117"/>
      <c r="ER32" s="117"/>
      <c r="ES32" s="117"/>
      <c r="ET32" s="117"/>
      <c r="EU32" s="117"/>
      <c r="EV32" s="117"/>
      <c r="EW32" s="117"/>
      <c r="EX32" s="117"/>
      <c r="EY32" s="117"/>
      <c r="EZ32" s="117"/>
      <c r="FA32" s="117"/>
      <c r="FB32" s="117"/>
      <c r="FC32" s="117"/>
      <c r="FD32" s="117"/>
      <c r="FE32" s="117">
        <f>データ!AP7</f>
        <v>12.3</v>
      </c>
      <c r="FF32" s="117"/>
      <c r="FG32" s="117"/>
      <c r="FH32" s="117"/>
      <c r="FI32" s="117"/>
      <c r="FJ32" s="117"/>
      <c r="FK32" s="117"/>
      <c r="FL32" s="117"/>
      <c r="FM32" s="117"/>
      <c r="FN32" s="117"/>
      <c r="FO32" s="117"/>
      <c r="FP32" s="117"/>
      <c r="FQ32" s="117"/>
      <c r="FR32" s="117"/>
      <c r="FS32" s="117"/>
      <c r="FT32" s="117"/>
      <c r="FU32" s="117"/>
      <c r="FV32" s="117"/>
      <c r="FW32" s="117"/>
      <c r="FX32" s="117">
        <f>データ!AQ7</f>
        <v>14.6</v>
      </c>
      <c r="FY32" s="117"/>
      <c r="FZ32" s="117"/>
      <c r="GA32" s="117"/>
      <c r="GB32" s="117"/>
      <c r="GC32" s="117"/>
      <c r="GD32" s="117"/>
      <c r="GE32" s="117"/>
      <c r="GF32" s="117"/>
      <c r="GG32" s="117"/>
      <c r="GH32" s="117"/>
      <c r="GI32" s="117"/>
      <c r="GJ32" s="117"/>
      <c r="GK32" s="117"/>
      <c r="GL32" s="117"/>
      <c r="GM32" s="117"/>
      <c r="GN32" s="117"/>
      <c r="GO32" s="117"/>
      <c r="GP32" s="117"/>
      <c r="GQ32" s="117">
        <f>データ!AR7</f>
        <v>14.1</v>
      </c>
      <c r="GR32" s="117"/>
      <c r="GS32" s="117"/>
      <c r="GT32" s="117"/>
      <c r="GU32" s="117"/>
      <c r="GV32" s="117"/>
      <c r="GW32" s="117"/>
      <c r="GX32" s="117"/>
      <c r="GY32" s="117"/>
      <c r="GZ32" s="117"/>
      <c r="HA32" s="117"/>
      <c r="HB32" s="117"/>
      <c r="HC32" s="117"/>
      <c r="HD32" s="117"/>
      <c r="HE32" s="117"/>
      <c r="HF32" s="117"/>
      <c r="HG32" s="117"/>
      <c r="HH32" s="117"/>
      <c r="HI32" s="117"/>
      <c r="HJ32" s="117">
        <f>データ!AS7</f>
        <v>11.9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139.4</v>
      </c>
      <c r="JD32" s="119"/>
      <c r="JE32" s="119"/>
      <c r="JF32" s="119"/>
      <c r="JG32" s="119"/>
      <c r="JH32" s="119"/>
      <c r="JI32" s="119"/>
      <c r="JJ32" s="119"/>
      <c r="JK32" s="119"/>
      <c r="JL32" s="119"/>
      <c r="JM32" s="119"/>
      <c r="JN32" s="119"/>
      <c r="JO32" s="119"/>
      <c r="JP32" s="119"/>
      <c r="JQ32" s="119"/>
      <c r="JR32" s="119"/>
      <c r="JS32" s="119"/>
      <c r="JT32" s="119"/>
      <c r="JU32" s="120"/>
      <c r="JV32" s="118">
        <f>データ!DQ7</f>
        <v>142.6</v>
      </c>
      <c r="JW32" s="119"/>
      <c r="JX32" s="119"/>
      <c r="JY32" s="119"/>
      <c r="JZ32" s="119"/>
      <c r="KA32" s="119"/>
      <c r="KB32" s="119"/>
      <c r="KC32" s="119"/>
      <c r="KD32" s="119"/>
      <c r="KE32" s="119"/>
      <c r="KF32" s="119"/>
      <c r="KG32" s="119"/>
      <c r="KH32" s="119"/>
      <c r="KI32" s="119"/>
      <c r="KJ32" s="119"/>
      <c r="KK32" s="119"/>
      <c r="KL32" s="119"/>
      <c r="KM32" s="119"/>
      <c r="KN32" s="120"/>
      <c r="KO32" s="118">
        <f>データ!DR7</f>
        <v>138.5</v>
      </c>
      <c r="KP32" s="119"/>
      <c r="KQ32" s="119"/>
      <c r="KR32" s="119"/>
      <c r="KS32" s="119"/>
      <c r="KT32" s="119"/>
      <c r="KU32" s="119"/>
      <c r="KV32" s="119"/>
      <c r="KW32" s="119"/>
      <c r="KX32" s="119"/>
      <c r="KY32" s="119"/>
      <c r="KZ32" s="119"/>
      <c r="LA32" s="119"/>
      <c r="LB32" s="119"/>
      <c r="LC32" s="119"/>
      <c r="LD32" s="119"/>
      <c r="LE32" s="119"/>
      <c r="LF32" s="119"/>
      <c r="LG32" s="120"/>
      <c r="LH32" s="118">
        <f>データ!DS7</f>
        <v>139.1</v>
      </c>
      <c r="LI32" s="119"/>
      <c r="LJ32" s="119"/>
      <c r="LK32" s="119"/>
      <c r="LL32" s="119"/>
      <c r="LM32" s="119"/>
      <c r="LN32" s="119"/>
      <c r="LO32" s="119"/>
      <c r="LP32" s="119"/>
      <c r="LQ32" s="119"/>
      <c r="LR32" s="119"/>
      <c r="LS32" s="119"/>
      <c r="LT32" s="119"/>
      <c r="LU32" s="119"/>
      <c r="LV32" s="119"/>
      <c r="LW32" s="119"/>
      <c r="LX32" s="119"/>
      <c r="LY32" s="119"/>
      <c r="LZ32" s="120"/>
      <c r="MA32" s="118">
        <f>データ!DT7</f>
        <v>137.1</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74</v>
      </c>
      <c r="EM52" s="117"/>
      <c r="EN52" s="117"/>
      <c r="EO52" s="117"/>
      <c r="EP52" s="117"/>
      <c r="EQ52" s="117"/>
      <c r="ER52" s="117"/>
      <c r="ES52" s="117"/>
      <c r="ET52" s="117"/>
      <c r="EU52" s="117"/>
      <c r="EV52" s="117"/>
      <c r="EW52" s="117"/>
      <c r="EX52" s="117"/>
      <c r="EY52" s="117"/>
      <c r="EZ52" s="117"/>
      <c r="FA52" s="117"/>
      <c r="FB52" s="117"/>
      <c r="FC52" s="117"/>
      <c r="FD52" s="117"/>
      <c r="FE52" s="117">
        <f>データ!BG7</f>
        <v>76</v>
      </c>
      <c r="FF52" s="117"/>
      <c r="FG52" s="117"/>
      <c r="FH52" s="117"/>
      <c r="FI52" s="117"/>
      <c r="FJ52" s="117"/>
      <c r="FK52" s="117"/>
      <c r="FL52" s="117"/>
      <c r="FM52" s="117"/>
      <c r="FN52" s="117"/>
      <c r="FO52" s="117"/>
      <c r="FP52" s="117"/>
      <c r="FQ52" s="117"/>
      <c r="FR52" s="117"/>
      <c r="FS52" s="117"/>
      <c r="FT52" s="117"/>
      <c r="FU52" s="117"/>
      <c r="FV52" s="117"/>
      <c r="FW52" s="117"/>
      <c r="FX52" s="117">
        <f>データ!BH7</f>
        <v>65</v>
      </c>
      <c r="FY52" s="117"/>
      <c r="FZ52" s="117"/>
      <c r="GA52" s="117"/>
      <c r="GB52" s="117"/>
      <c r="GC52" s="117"/>
      <c r="GD52" s="117"/>
      <c r="GE52" s="117"/>
      <c r="GF52" s="117"/>
      <c r="GG52" s="117"/>
      <c r="GH52" s="117"/>
      <c r="GI52" s="117"/>
      <c r="GJ52" s="117"/>
      <c r="GK52" s="117"/>
      <c r="GL52" s="117"/>
      <c r="GM52" s="117"/>
      <c r="GN52" s="117"/>
      <c r="GO52" s="117"/>
      <c r="GP52" s="117"/>
      <c r="GQ52" s="117">
        <f>データ!BI7</f>
        <v>64</v>
      </c>
      <c r="GR52" s="117"/>
      <c r="GS52" s="117"/>
      <c r="GT52" s="117"/>
      <c r="GU52" s="117"/>
      <c r="GV52" s="117"/>
      <c r="GW52" s="117"/>
      <c r="GX52" s="117"/>
      <c r="GY52" s="117"/>
      <c r="GZ52" s="117"/>
      <c r="HA52" s="117"/>
      <c r="HB52" s="117"/>
      <c r="HC52" s="117"/>
      <c r="HD52" s="117"/>
      <c r="HE52" s="117"/>
      <c r="HF52" s="117"/>
      <c r="HG52" s="117"/>
      <c r="HH52" s="117"/>
      <c r="HI52" s="117"/>
      <c r="HJ52" s="117">
        <f>データ!BJ7</f>
        <v>65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18972</v>
      </c>
      <c r="JD52" s="125"/>
      <c r="JE52" s="125"/>
      <c r="JF52" s="125"/>
      <c r="JG52" s="125"/>
      <c r="JH52" s="125"/>
      <c r="JI52" s="125"/>
      <c r="JJ52" s="125"/>
      <c r="JK52" s="125"/>
      <c r="JL52" s="125"/>
      <c r="JM52" s="125"/>
      <c r="JN52" s="125"/>
      <c r="JO52" s="125"/>
      <c r="JP52" s="125"/>
      <c r="JQ52" s="125"/>
      <c r="JR52" s="125"/>
      <c r="JS52" s="125"/>
      <c r="JT52" s="125"/>
      <c r="JU52" s="125"/>
      <c r="JV52" s="125">
        <f>データ!BR7</f>
        <v>23765</v>
      </c>
      <c r="JW52" s="125"/>
      <c r="JX52" s="125"/>
      <c r="JY52" s="125"/>
      <c r="JZ52" s="125"/>
      <c r="KA52" s="125"/>
      <c r="KB52" s="125"/>
      <c r="KC52" s="125"/>
      <c r="KD52" s="125"/>
      <c r="KE52" s="125"/>
      <c r="KF52" s="125"/>
      <c r="KG52" s="125"/>
      <c r="KH52" s="125"/>
      <c r="KI52" s="125"/>
      <c r="KJ52" s="125"/>
      <c r="KK52" s="125"/>
      <c r="KL52" s="125"/>
      <c r="KM52" s="125"/>
      <c r="KN52" s="125"/>
      <c r="KO52" s="125">
        <f>データ!BS7</f>
        <v>18882</v>
      </c>
      <c r="KP52" s="125"/>
      <c r="KQ52" s="125"/>
      <c r="KR52" s="125"/>
      <c r="KS52" s="125"/>
      <c r="KT52" s="125"/>
      <c r="KU52" s="125"/>
      <c r="KV52" s="125"/>
      <c r="KW52" s="125"/>
      <c r="KX52" s="125"/>
      <c r="KY52" s="125"/>
      <c r="KZ52" s="125"/>
      <c r="LA52" s="125"/>
      <c r="LB52" s="125"/>
      <c r="LC52" s="125"/>
      <c r="LD52" s="125"/>
      <c r="LE52" s="125"/>
      <c r="LF52" s="125"/>
      <c r="LG52" s="125"/>
      <c r="LH52" s="125">
        <f>データ!BT7</f>
        <v>19597</v>
      </c>
      <c r="LI52" s="125"/>
      <c r="LJ52" s="125"/>
      <c r="LK52" s="125"/>
      <c r="LL52" s="125"/>
      <c r="LM52" s="125"/>
      <c r="LN52" s="125"/>
      <c r="LO52" s="125"/>
      <c r="LP52" s="125"/>
      <c r="LQ52" s="125"/>
      <c r="LR52" s="125"/>
      <c r="LS52" s="125"/>
      <c r="LT52" s="125"/>
      <c r="LU52" s="125"/>
      <c r="LV52" s="125"/>
      <c r="LW52" s="125"/>
      <c r="LX52" s="125"/>
      <c r="LY52" s="125"/>
      <c r="LZ52" s="125"/>
      <c r="MA52" s="125">
        <f>データ!BU7</f>
        <v>19674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171</v>
      </c>
      <c r="V53" s="125"/>
      <c r="W53" s="125"/>
      <c r="X53" s="125"/>
      <c r="Y53" s="125"/>
      <c r="Z53" s="125"/>
      <c r="AA53" s="125"/>
      <c r="AB53" s="125"/>
      <c r="AC53" s="125"/>
      <c r="AD53" s="125"/>
      <c r="AE53" s="125"/>
      <c r="AF53" s="125"/>
      <c r="AG53" s="125"/>
      <c r="AH53" s="125"/>
      <c r="AI53" s="125"/>
      <c r="AJ53" s="125"/>
      <c r="AK53" s="125"/>
      <c r="AL53" s="125"/>
      <c r="AM53" s="125"/>
      <c r="AN53" s="125">
        <f>データ!BA7</f>
        <v>125</v>
      </c>
      <c r="AO53" s="125"/>
      <c r="AP53" s="125"/>
      <c r="AQ53" s="125"/>
      <c r="AR53" s="125"/>
      <c r="AS53" s="125"/>
      <c r="AT53" s="125"/>
      <c r="AU53" s="125"/>
      <c r="AV53" s="125"/>
      <c r="AW53" s="125"/>
      <c r="AX53" s="125"/>
      <c r="AY53" s="125"/>
      <c r="AZ53" s="125"/>
      <c r="BA53" s="125"/>
      <c r="BB53" s="125"/>
      <c r="BC53" s="125"/>
      <c r="BD53" s="125"/>
      <c r="BE53" s="125"/>
      <c r="BF53" s="125"/>
      <c r="BG53" s="125">
        <f>データ!BB7</f>
        <v>211</v>
      </c>
      <c r="BH53" s="125"/>
      <c r="BI53" s="125"/>
      <c r="BJ53" s="125"/>
      <c r="BK53" s="125"/>
      <c r="BL53" s="125"/>
      <c r="BM53" s="125"/>
      <c r="BN53" s="125"/>
      <c r="BO53" s="125"/>
      <c r="BP53" s="125"/>
      <c r="BQ53" s="125"/>
      <c r="BR53" s="125"/>
      <c r="BS53" s="125"/>
      <c r="BT53" s="125"/>
      <c r="BU53" s="125"/>
      <c r="BV53" s="125"/>
      <c r="BW53" s="125"/>
      <c r="BX53" s="125"/>
      <c r="BY53" s="125"/>
      <c r="BZ53" s="125">
        <f>データ!BC7</f>
        <v>118</v>
      </c>
      <c r="CA53" s="125"/>
      <c r="CB53" s="125"/>
      <c r="CC53" s="125"/>
      <c r="CD53" s="125"/>
      <c r="CE53" s="125"/>
      <c r="CF53" s="125"/>
      <c r="CG53" s="125"/>
      <c r="CH53" s="125"/>
      <c r="CI53" s="125"/>
      <c r="CJ53" s="125"/>
      <c r="CK53" s="125"/>
      <c r="CL53" s="125"/>
      <c r="CM53" s="125"/>
      <c r="CN53" s="125"/>
      <c r="CO53" s="125"/>
      <c r="CP53" s="125"/>
      <c r="CQ53" s="125"/>
      <c r="CR53" s="125"/>
      <c r="CS53" s="125">
        <f>データ!BD7</f>
        <v>104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35.799999999999997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v>
      </c>
      <c r="FF53" s="117"/>
      <c r="FG53" s="117"/>
      <c r="FH53" s="117"/>
      <c r="FI53" s="117"/>
      <c r="FJ53" s="117"/>
      <c r="FK53" s="117"/>
      <c r="FL53" s="117"/>
      <c r="FM53" s="117"/>
      <c r="FN53" s="117"/>
      <c r="FO53" s="117"/>
      <c r="FP53" s="117"/>
      <c r="FQ53" s="117"/>
      <c r="FR53" s="117"/>
      <c r="FS53" s="117"/>
      <c r="FT53" s="117"/>
      <c r="FU53" s="117"/>
      <c r="FV53" s="117"/>
      <c r="FW53" s="117"/>
      <c r="FX53" s="117">
        <f>データ!BM7</f>
        <v>40.200000000000003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43.1</v>
      </c>
      <c r="GR53" s="117"/>
      <c r="GS53" s="117"/>
      <c r="GT53" s="117"/>
      <c r="GU53" s="117"/>
      <c r="GV53" s="117"/>
      <c r="GW53" s="117"/>
      <c r="GX53" s="117"/>
      <c r="GY53" s="117"/>
      <c r="GZ53" s="117"/>
      <c r="HA53" s="117"/>
      <c r="HB53" s="117"/>
      <c r="HC53" s="117"/>
      <c r="HD53" s="117"/>
      <c r="HE53" s="117"/>
      <c r="HF53" s="117"/>
      <c r="HG53" s="117"/>
      <c r="HH53" s="117"/>
      <c r="HI53" s="117"/>
      <c r="HJ53" s="117">
        <f>データ!BO7</f>
        <v>42.8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22849</v>
      </c>
      <c r="JD53" s="125"/>
      <c r="JE53" s="125"/>
      <c r="JF53" s="125"/>
      <c r="JG53" s="125"/>
      <c r="JH53" s="125"/>
      <c r="JI53" s="125"/>
      <c r="JJ53" s="125"/>
      <c r="JK53" s="125"/>
      <c r="JL53" s="125"/>
      <c r="JM53" s="125"/>
      <c r="JN53" s="125"/>
      <c r="JO53" s="125"/>
      <c r="JP53" s="125"/>
      <c r="JQ53" s="125"/>
      <c r="JR53" s="125"/>
      <c r="JS53" s="125"/>
      <c r="JT53" s="125"/>
      <c r="JU53" s="125"/>
      <c r="JV53" s="125">
        <f>データ!BW7</f>
        <v>22692</v>
      </c>
      <c r="JW53" s="125"/>
      <c r="JX53" s="125"/>
      <c r="JY53" s="125"/>
      <c r="JZ53" s="125"/>
      <c r="KA53" s="125"/>
      <c r="KB53" s="125"/>
      <c r="KC53" s="125"/>
      <c r="KD53" s="125"/>
      <c r="KE53" s="125"/>
      <c r="KF53" s="125"/>
      <c r="KG53" s="125"/>
      <c r="KH53" s="125"/>
      <c r="KI53" s="125"/>
      <c r="KJ53" s="125"/>
      <c r="KK53" s="125"/>
      <c r="KL53" s="125"/>
      <c r="KM53" s="125"/>
      <c r="KN53" s="125"/>
      <c r="KO53" s="125">
        <f>データ!BX7</f>
        <v>20190</v>
      </c>
      <c r="KP53" s="125"/>
      <c r="KQ53" s="125"/>
      <c r="KR53" s="125"/>
      <c r="KS53" s="125"/>
      <c r="KT53" s="125"/>
      <c r="KU53" s="125"/>
      <c r="KV53" s="125"/>
      <c r="KW53" s="125"/>
      <c r="KX53" s="125"/>
      <c r="KY53" s="125"/>
      <c r="KZ53" s="125"/>
      <c r="LA53" s="125"/>
      <c r="LB53" s="125"/>
      <c r="LC53" s="125"/>
      <c r="LD53" s="125"/>
      <c r="LE53" s="125"/>
      <c r="LF53" s="125"/>
      <c r="LG53" s="125"/>
      <c r="LH53" s="125">
        <f>データ!BY7</f>
        <v>23532</v>
      </c>
      <c r="LI53" s="125"/>
      <c r="LJ53" s="125"/>
      <c r="LK53" s="125"/>
      <c r="LL53" s="125"/>
      <c r="LM53" s="125"/>
      <c r="LN53" s="125"/>
      <c r="LO53" s="125"/>
      <c r="LP53" s="125"/>
      <c r="LQ53" s="125"/>
      <c r="LR53" s="125"/>
      <c r="LS53" s="125"/>
      <c r="LT53" s="125"/>
      <c r="LU53" s="125"/>
      <c r="LV53" s="125"/>
      <c r="LW53" s="125"/>
      <c r="LX53" s="125"/>
      <c r="LY53" s="125"/>
      <c r="LZ53" s="125"/>
      <c r="MA53" s="125">
        <f>データ!BZ7</f>
        <v>24251</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81075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3500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478.3</v>
      </c>
      <c r="KB78" s="119"/>
      <c r="KC78" s="119"/>
      <c r="KD78" s="119"/>
      <c r="KE78" s="119"/>
      <c r="KF78" s="119"/>
      <c r="KG78" s="119"/>
      <c r="KH78" s="119"/>
      <c r="KI78" s="119"/>
      <c r="KJ78" s="119"/>
      <c r="KK78" s="119"/>
      <c r="KL78" s="119"/>
      <c r="KM78" s="119"/>
      <c r="KN78" s="119"/>
      <c r="KO78" s="120"/>
      <c r="KP78" s="118">
        <f>データ!DF7</f>
        <v>218.9</v>
      </c>
      <c r="KQ78" s="119"/>
      <c r="KR78" s="119"/>
      <c r="KS78" s="119"/>
      <c r="KT78" s="119"/>
      <c r="KU78" s="119"/>
      <c r="KV78" s="119"/>
      <c r="KW78" s="119"/>
      <c r="KX78" s="119"/>
      <c r="KY78" s="119"/>
      <c r="KZ78" s="119"/>
      <c r="LA78" s="119"/>
      <c r="LB78" s="119"/>
      <c r="LC78" s="119"/>
      <c r="LD78" s="120"/>
      <c r="LE78" s="118">
        <f>データ!DG7</f>
        <v>198.4</v>
      </c>
      <c r="LF78" s="119"/>
      <c r="LG78" s="119"/>
      <c r="LH78" s="119"/>
      <c r="LI78" s="119"/>
      <c r="LJ78" s="119"/>
      <c r="LK78" s="119"/>
      <c r="LL78" s="119"/>
      <c r="LM78" s="119"/>
      <c r="LN78" s="119"/>
      <c r="LO78" s="119"/>
      <c r="LP78" s="119"/>
      <c r="LQ78" s="119"/>
      <c r="LR78" s="119"/>
      <c r="LS78" s="120"/>
      <c r="LT78" s="118">
        <f>データ!DH7</f>
        <v>166.3</v>
      </c>
      <c r="LU78" s="119"/>
      <c r="LV78" s="119"/>
      <c r="LW78" s="119"/>
      <c r="LX78" s="119"/>
      <c r="LY78" s="119"/>
      <c r="LZ78" s="119"/>
      <c r="MA78" s="119"/>
      <c r="MB78" s="119"/>
      <c r="MC78" s="119"/>
      <c r="MD78" s="119"/>
      <c r="ME78" s="119"/>
      <c r="MF78" s="119"/>
      <c r="MG78" s="119"/>
      <c r="MH78" s="120"/>
      <c r="MI78" s="118">
        <f>データ!DI7</f>
        <v>161.6</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F8QYJNV46TkS5beHfyOz3dDlsf0+Ay2aXAeyjnil/+WiCzVC/Aitj6GdOjmYLyEOCRve++XWodjahso53iScVA==" saltValue="JLSrsRZM8tpeIkuGUhZox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92011</v>
      </c>
      <c r="D6" s="61">
        <f t="shared" si="1"/>
        <v>47</v>
      </c>
      <c r="E6" s="61">
        <f t="shared" si="1"/>
        <v>14</v>
      </c>
      <c r="F6" s="61">
        <f t="shared" si="1"/>
        <v>0</v>
      </c>
      <c r="G6" s="61">
        <f t="shared" si="1"/>
        <v>3</v>
      </c>
      <c r="H6" s="61" t="str">
        <f>SUBSTITUTE(H8,"　","")</f>
        <v>栃木県宇都宮市</v>
      </c>
      <c r="I6" s="61" t="str">
        <f t="shared" si="1"/>
        <v>中央駐車場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届出駐車場</v>
      </c>
      <c r="Q6" s="63" t="str">
        <f t="shared" si="1"/>
        <v>立体式</v>
      </c>
      <c r="R6" s="64">
        <f t="shared" si="1"/>
        <v>28</v>
      </c>
      <c r="S6" s="63" t="str">
        <f t="shared" si="1"/>
        <v>公共施設</v>
      </c>
      <c r="T6" s="63" t="str">
        <f t="shared" si="1"/>
        <v>無</v>
      </c>
      <c r="U6" s="64">
        <f t="shared" si="1"/>
        <v>2862</v>
      </c>
      <c r="V6" s="64">
        <f t="shared" si="1"/>
        <v>81</v>
      </c>
      <c r="W6" s="64">
        <f t="shared" si="1"/>
        <v>300</v>
      </c>
      <c r="X6" s="63" t="str">
        <f t="shared" si="1"/>
        <v>利用料金制</v>
      </c>
      <c r="Y6" s="65">
        <f>IF(Y8="-",NA(),Y8)</f>
        <v>366</v>
      </c>
      <c r="Z6" s="65">
        <f t="shared" ref="Z6:AH6" si="2">IF(Z8="-",NA(),Z8)</f>
        <v>407</v>
      </c>
      <c r="AA6" s="65">
        <f t="shared" si="2"/>
        <v>253</v>
      </c>
      <c r="AB6" s="65">
        <f t="shared" si="2"/>
        <v>251</v>
      </c>
      <c r="AC6" s="65">
        <f t="shared" si="2"/>
        <v>252</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74</v>
      </c>
      <c r="BG6" s="65">
        <f t="shared" ref="BG6:BO6" si="5">IF(BG8="-",NA(),BG8)</f>
        <v>76</v>
      </c>
      <c r="BH6" s="65">
        <f t="shared" si="5"/>
        <v>65</v>
      </c>
      <c r="BI6" s="65">
        <f t="shared" si="5"/>
        <v>64</v>
      </c>
      <c r="BJ6" s="65">
        <f t="shared" si="5"/>
        <v>65</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18972</v>
      </c>
      <c r="BR6" s="66">
        <f t="shared" ref="BR6:BZ6" si="6">IF(BR8="-",NA(),BR8)</f>
        <v>23765</v>
      </c>
      <c r="BS6" s="66">
        <f t="shared" si="6"/>
        <v>18882</v>
      </c>
      <c r="BT6" s="66">
        <f t="shared" si="6"/>
        <v>19597</v>
      </c>
      <c r="BU6" s="66">
        <f t="shared" si="6"/>
        <v>19674</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81075</v>
      </c>
      <c r="CN6" s="64">
        <f t="shared" si="7"/>
        <v>3500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186.4</v>
      </c>
      <c r="DL6" s="65">
        <f t="shared" ref="DL6:DT6" si="9">IF(DL8="-",NA(),DL8)</f>
        <v>219.8</v>
      </c>
      <c r="DM6" s="65">
        <f t="shared" si="9"/>
        <v>224.7</v>
      </c>
      <c r="DN6" s="65">
        <f t="shared" si="9"/>
        <v>237</v>
      </c>
      <c r="DO6" s="65">
        <f t="shared" si="9"/>
        <v>232.1</v>
      </c>
      <c r="DP6" s="65">
        <f t="shared" si="9"/>
        <v>139.4</v>
      </c>
      <c r="DQ6" s="65">
        <f t="shared" si="9"/>
        <v>142.6</v>
      </c>
      <c r="DR6" s="65">
        <f t="shared" si="9"/>
        <v>138.5</v>
      </c>
      <c r="DS6" s="65">
        <f t="shared" si="9"/>
        <v>139.1</v>
      </c>
      <c r="DT6" s="65">
        <f t="shared" si="9"/>
        <v>137.1</v>
      </c>
      <c r="DU6" s="62" t="str">
        <f>IF(DU8="-","",IF(DU8="-","【-】","【"&amp;SUBSTITUTE(TEXT(DU8,"#,##0.0"),"-","△")&amp;"】"))</f>
        <v>【194.5】</v>
      </c>
    </row>
    <row r="7" spans="1:125" s="67" customFormat="1" x14ac:dyDescent="0.15">
      <c r="A7" s="50" t="s">
        <v>111</v>
      </c>
      <c r="B7" s="61">
        <f t="shared" ref="B7:X7" si="10">B8</f>
        <v>2016</v>
      </c>
      <c r="C7" s="61">
        <f t="shared" si="10"/>
        <v>92011</v>
      </c>
      <c r="D7" s="61">
        <f t="shared" si="10"/>
        <v>47</v>
      </c>
      <c r="E7" s="61">
        <f t="shared" si="10"/>
        <v>14</v>
      </c>
      <c r="F7" s="61">
        <f t="shared" si="10"/>
        <v>0</v>
      </c>
      <c r="G7" s="61">
        <f t="shared" si="10"/>
        <v>3</v>
      </c>
      <c r="H7" s="61" t="str">
        <f t="shared" si="10"/>
        <v>栃木県　宇都宮市</v>
      </c>
      <c r="I7" s="61" t="str">
        <f t="shared" si="10"/>
        <v>中央駐車場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届出駐車場</v>
      </c>
      <c r="Q7" s="63" t="str">
        <f t="shared" si="10"/>
        <v>立体式</v>
      </c>
      <c r="R7" s="64">
        <f t="shared" si="10"/>
        <v>28</v>
      </c>
      <c r="S7" s="63" t="str">
        <f t="shared" si="10"/>
        <v>公共施設</v>
      </c>
      <c r="T7" s="63" t="str">
        <f t="shared" si="10"/>
        <v>無</v>
      </c>
      <c r="U7" s="64">
        <f t="shared" si="10"/>
        <v>2862</v>
      </c>
      <c r="V7" s="64">
        <f t="shared" si="10"/>
        <v>81</v>
      </c>
      <c r="W7" s="64">
        <f t="shared" si="10"/>
        <v>300</v>
      </c>
      <c r="X7" s="63" t="str">
        <f t="shared" si="10"/>
        <v>利用料金制</v>
      </c>
      <c r="Y7" s="65">
        <f>Y8</f>
        <v>366</v>
      </c>
      <c r="Z7" s="65">
        <f t="shared" ref="Z7:AH7" si="11">Z8</f>
        <v>407</v>
      </c>
      <c r="AA7" s="65">
        <f t="shared" si="11"/>
        <v>253</v>
      </c>
      <c r="AB7" s="65">
        <f t="shared" si="11"/>
        <v>251</v>
      </c>
      <c r="AC7" s="65">
        <f t="shared" si="11"/>
        <v>252</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0</v>
      </c>
      <c r="AN7" s="65">
        <f t="shared" si="12"/>
        <v>0</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0</v>
      </c>
      <c r="AY7" s="66">
        <f t="shared" si="13"/>
        <v>0</v>
      </c>
      <c r="AZ7" s="66">
        <f t="shared" si="13"/>
        <v>171</v>
      </c>
      <c r="BA7" s="66">
        <f t="shared" si="13"/>
        <v>125</v>
      </c>
      <c r="BB7" s="66">
        <f t="shared" si="13"/>
        <v>211</v>
      </c>
      <c r="BC7" s="66">
        <f t="shared" si="13"/>
        <v>118</v>
      </c>
      <c r="BD7" s="66">
        <f t="shared" si="13"/>
        <v>104</v>
      </c>
      <c r="BE7" s="64"/>
      <c r="BF7" s="65">
        <f>BF8</f>
        <v>74</v>
      </c>
      <c r="BG7" s="65">
        <f t="shared" ref="BG7:BO7" si="14">BG8</f>
        <v>76</v>
      </c>
      <c r="BH7" s="65">
        <f t="shared" si="14"/>
        <v>65</v>
      </c>
      <c r="BI7" s="65">
        <f t="shared" si="14"/>
        <v>64</v>
      </c>
      <c r="BJ7" s="65">
        <f t="shared" si="14"/>
        <v>65</v>
      </c>
      <c r="BK7" s="65">
        <f t="shared" si="14"/>
        <v>35.799999999999997</v>
      </c>
      <c r="BL7" s="65">
        <f t="shared" si="14"/>
        <v>37</v>
      </c>
      <c r="BM7" s="65">
        <f t="shared" si="14"/>
        <v>40.200000000000003</v>
      </c>
      <c r="BN7" s="65">
        <f t="shared" si="14"/>
        <v>43.1</v>
      </c>
      <c r="BO7" s="65">
        <f t="shared" si="14"/>
        <v>42.8</v>
      </c>
      <c r="BP7" s="62"/>
      <c r="BQ7" s="66">
        <f>BQ8</f>
        <v>18972</v>
      </c>
      <c r="BR7" s="66">
        <f t="shared" ref="BR7:BZ7" si="15">BR8</f>
        <v>23765</v>
      </c>
      <c r="BS7" s="66">
        <f t="shared" si="15"/>
        <v>18882</v>
      </c>
      <c r="BT7" s="66">
        <f t="shared" si="15"/>
        <v>19597</v>
      </c>
      <c r="BU7" s="66">
        <f t="shared" si="15"/>
        <v>19674</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110</v>
      </c>
      <c r="CL7" s="62"/>
      <c r="CM7" s="64">
        <f>CM8</f>
        <v>81075</v>
      </c>
      <c r="CN7" s="64">
        <f>CN8</f>
        <v>3500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186.4</v>
      </c>
      <c r="DL7" s="65">
        <f t="shared" ref="DL7:DT7" si="17">DL8</f>
        <v>219.8</v>
      </c>
      <c r="DM7" s="65">
        <f t="shared" si="17"/>
        <v>224.7</v>
      </c>
      <c r="DN7" s="65">
        <f t="shared" si="17"/>
        <v>237</v>
      </c>
      <c r="DO7" s="65">
        <f t="shared" si="17"/>
        <v>232.1</v>
      </c>
      <c r="DP7" s="65">
        <f t="shared" si="17"/>
        <v>139.4</v>
      </c>
      <c r="DQ7" s="65">
        <f t="shared" si="17"/>
        <v>142.6</v>
      </c>
      <c r="DR7" s="65">
        <f t="shared" si="17"/>
        <v>138.5</v>
      </c>
      <c r="DS7" s="65">
        <f t="shared" si="17"/>
        <v>139.1</v>
      </c>
      <c r="DT7" s="65">
        <f t="shared" si="17"/>
        <v>137.1</v>
      </c>
      <c r="DU7" s="62"/>
    </row>
    <row r="8" spans="1:125" s="67" customFormat="1" x14ac:dyDescent="0.15">
      <c r="A8" s="50"/>
      <c r="B8" s="68">
        <v>2016</v>
      </c>
      <c r="C8" s="68">
        <v>92011</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28</v>
      </c>
      <c r="S8" s="70" t="s">
        <v>122</v>
      </c>
      <c r="T8" s="70" t="s">
        <v>123</v>
      </c>
      <c r="U8" s="71">
        <v>2862</v>
      </c>
      <c r="V8" s="71">
        <v>81</v>
      </c>
      <c r="W8" s="71">
        <v>300</v>
      </c>
      <c r="X8" s="70" t="s">
        <v>124</v>
      </c>
      <c r="Y8" s="72">
        <v>366</v>
      </c>
      <c r="Z8" s="72">
        <v>407</v>
      </c>
      <c r="AA8" s="72">
        <v>253</v>
      </c>
      <c r="AB8" s="72">
        <v>251</v>
      </c>
      <c r="AC8" s="72">
        <v>252</v>
      </c>
      <c r="AD8" s="72">
        <v>522.6</v>
      </c>
      <c r="AE8" s="72">
        <v>167.5</v>
      </c>
      <c r="AF8" s="72">
        <v>161.30000000000001</v>
      </c>
      <c r="AG8" s="72">
        <v>184.6</v>
      </c>
      <c r="AH8" s="72">
        <v>208.2</v>
      </c>
      <c r="AI8" s="69">
        <v>275.39999999999998</v>
      </c>
      <c r="AJ8" s="72">
        <v>0</v>
      </c>
      <c r="AK8" s="72">
        <v>0</v>
      </c>
      <c r="AL8" s="72">
        <v>0</v>
      </c>
      <c r="AM8" s="72">
        <v>0</v>
      </c>
      <c r="AN8" s="72">
        <v>0</v>
      </c>
      <c r="AO8" s="72">
        <v>12.9</v>
      </c>
      <c r="AP8" s="72">
        <v>12.3</v>
      </c>
      <c r="AQ8" s="72">
        <v>14.6</v>
      </c>
      <c r="AR8" s="72">
        <v>14.1</v>
      </c>
      <c r="AS8" s="72">
        <v>11.9</v>
      </c>
      <c r="AT8" s="69">
        <v>13.3</v>
      </c>
      <c r="AU8" s="73">
        <v>0</v>
      </c>
      <c r="AV8" s="73">
        <v>0</v>
      </c>
      <c r="AW8" s="73">
        <v>0</v>
      </c>
      <c r="AX8" s="73">
        <v>0</v>
      </c>
      <c r="AY8" s="73">
        <v>0</v>
      </c>
      <c r="AZ8" s="73">
        <v>171</v>
      </c>
      <c r="BA8" s="73">
        <v>125</v>
      </c>
      <c r="BB8" s="73">
        <v>211</v>
      </c>
      <c r="BC8" s="73">
        <v>118</v>
      </c>
      <c r="BD8" s="73">
        <v>104</v>
      </c>
      <c r="BE8" s="73">
        <v>140</v>
      </c>
      <c r="BF8" s="72">
        <v>74</v>
      </c>
      <c r="BG8" s="72">
        <v>76</v>
      </c>
      <c r="BH8" s="72">
        <v>65</v>
      </c>
      <c r="BI8" s="72">
        <v>64</v>
      </c>
      <c r="BJ8" s="72">
        <v>65</v>
      </c>
      <c r="BK8" s="72">
        <v>35.799999999999997</v>
      </c>
      <c r="BL8" s="72">
        <v>37</v>
      </c>
      <c r="BM8" s="72">
        <v>40.200000000000003</v>
      </c>
      <c r="BN8" s="72">
        <v>43.1</v>
      </c>
      <c r="BO8" s="72">
        <v>42.8</v>
      </c>
      <c r="BP8" s="69">
        <v>45.2</v>
      </c>
      <c r="BQ8" s="73">
        <v>18972</v>
      </c>
      <c r="BR8" s="73">
        <v>23765</v>
      </c>
      <c r="BS8" s="73">
        <v>18882</v>
      </c>
      <c r="BT8" s="74">
        <v>19597</v>
      </c>
      <c r="BU8" s="74">
        <v>19674</v>
      </c>
      <c r="BV8" s="73">
        <v>22849</v>
      </c>
      <c r="BW8" s="73">
        <v>22692</v>
      </c>
      <c r="BX8" s="73">
        <v>20190</v>
      </c>
      <c r="BY8" s="73">
        <v>23532</v>
      </c>
      <c r="BZ8" s="73">
        <v>24251</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81075</v>
      </c>
      <c r="CN8" s="71">
        <v>3500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478.3</v>
      </c>
      <c r="DF8" s="72">
        <v>218.9</v>
      </c>
      <c r="DG8" s="72">
        <v>198.4</v>
      </c>
      <c r="DH8" s="72">
        <v>166.3</v>
      </c>
      <c r="DI8" s="72">
        <v>161.6</v>
      </c>
      <c r="DJ8" s="69">
        <v>122.6</v>
      </c>
      <c r="DK8" s="72">
        <v>186.4</v>
      </c>
      <c r="DL8" s="72">
        <v>219.8</v>
      </c>
      <c r="DM8" s="72">
        <v>224.7</v>
      </c>
      <c r="DN8" s="72">
        <v>237</v>
      </c>
      <c r="DO8" s="72">
        <v>232.1</v>
      </c>
      <c r="DP8" s="72">
        <v>139.4</v>
      </c>
      <c r="DQ8" s="72">
        <v>142.6</v>
      </c>
      <c r="DR8" s="72">
        <v>138.5</v>
      </c>
      <c r="DS8" s="72">
        <v>139.1</v>
      </c>
      <c r="DT8" s="72">
        <v>137.1</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2018-03-13T02:24:38Z</cp:lastPrinted>
  <dcterms:created xsi:type="dcterms:W3CDTF">2018-02-09T01:44:42Z</dcterms:created>
  <dcterms:modified xsi:type="dcterms:W3CDTF">2018-04-05T08:21:00Z</dcterms:modified>
</cp:coreProperties>
</file>