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3TSfjWHQV/v4ObwDz5wg9xVb7q51Zmpl3tEA+rjxbtrrwQYzQHUK0PszsZTZfbItWkuFk8/t0z0wnQWcN3wyyg==" workbookSaltValue="fAsW8/gCVKbXTXyUZRUUu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B8" i="4"/>
  <c r="AT8" i="4"/>
  <c r="AL8" i="4"/>
  <c r="W8" i="4"/>
  <c r="P8" i="4"/>
  <c r="I8" i="4"/>
  <c r="B6" i="4"/>
</calcChain>
</file>

<file path=xl/sharedStrings.xml><?xml version="1.0" encoding="utf-8"?>
<sst xmlns="http://schemas.openxmlformats.org/spreadsheetml/2006/main" count="278" uniqueCount="115">
  <si>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</si>
  <si>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</si>
  <si>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</si>
  <si>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</si>
  <si>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</si>
  <si>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</si>
  <si>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</si>
  <si>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</si>
  <si>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</si>
  <si>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</si>
  <si>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</si>
  <si>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</si>
  <si>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</si>
  <si>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</si>
  <si>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</si>
  <si>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</si>
  <si>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</si>
  <si>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</si>
  <si>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</si>
  <si>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</si>
  <si>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</si>
  <si>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</si>
  <si>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</si>
  <si>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</si>
  <si>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</si>
  <si>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</si>
  <si>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</si>
  <si>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</si>
  <si>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</si>
  <si>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</si>
  <si>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</si>
  <si>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</si>
  <si>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</si>
  <si>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</si>
  <si>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</si>
  <si>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</si>
  <si>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</si>
  <si>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</si>
  <si>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</si>
  <si>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</si>
  <si>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</si>
  <si>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</si>
  <si>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</si>
  <si>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</si>
  <si>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</si>
  <si>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</si>
  <si>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</si>
  <si>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</si>
  <si>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</si>
  <si>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</si>
  <si>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</si>
  <si>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</si>
  <si>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</si>
  <si>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</si>
  <si>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</si>
  <si>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</si>
  <si>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</si>
  <si>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</si>
  <si>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</si>
  <si>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</si>
  <si>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</si>
  <si>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</si>
  <si>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</si>
  <si>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</si>
  <si>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</si>
  <si>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</si>
  <si>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</si>
  <si>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</si>
  <si>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</si>
  <si>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</si>
  <si>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</si>
  <si>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</si>
  <si>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</si>
  <si>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</si>
  <si>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</si>
  <si>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</si>
  <si>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</si>
  <si>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</si>
  <si>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</si>
  <si>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</si>
  <si>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</si>
  <si>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</si>
  <si>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</si>
  <si>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</si>
  <si>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</si>
  <si>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</si>
  <si>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</si>
  <si>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</si>
  <si>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</si>
  <si>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</si>
  <si>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</si>
  <si>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</si>
  <si>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</si>
  <si>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</si>
  <si>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</si>
  <si>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栃木市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</si>
  <si>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</si>
  <si>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</si>
  <si>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</si>
  <si>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</si>
  <si>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</si>
  <si>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</si>
  <si>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</si>
  <si>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</si>
  <si>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</si>
  <si>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</si>
  <si>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</si>
  <si>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</si>
  <si>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</si>
  <si>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</si>
  <si>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</si>
  <si>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</si>
  <si>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公共下水道事業は、昭和57年に供用開始し、現在まで約721kmの管渠整備を行ってきた。全体計画に対する整備率は84.6％であり、今後も整備拡大を予定しているが、節水機器の普及、人口減少により使用料収入の大きな伸びは期待できない。
　また、今後の企業債残高は減少傾向となり基準外繰入金も減少していく見込みであるが、将来の更新事業に向けた内部資金を確保するためにも、適正な使用料単価を検討し、企業債に依存しすぎないよう健全な経営に努め、将来に渡り持続可能な下水道サービスを提供し続けられるよう、経営基盤の強化に取り組む必要がある。
　</t>
    <rPh sb="1" eb="3">
      <t>ホンシ</t>
    </rPh>
    <rPh sb="4" eb="6">
      <t>コウキョウ</t>
    </rPh>
    <rPh sb="6" eb="9">
      <t>ゲスイドウ</t>
    </rPh>
    <rPh sb="9" eb="11">
      <t>ジギョウ</t>
    </rPh>
    <rPh sb="13" eb="15">
      <t>ショウワ</t>
    </rPh>
    <rPh sb="17" eb="18">
      <t>ネン</t>
    </rPh>
    <rPh sb="19" eb="21">
      <t>キョウヨウ</t>
    </rPh>
    <rPh sb="21" eb="23">
      <t>カイシ</t>
    </rPh>
    <rPh sb="25" eb="27">
      <t>ゲンザイ</t>
    </rPh>
    <rPh sb="29" eb="30">
      <t>ヤク</t>
    </rPh>
    <rPh sb="36" eb="38">
      <t>カンキョ</t>
    </rPh>
    <rPh sb="38" eb="40">
      <t>セイビ</t>
    </rPh>
    <rPh sb="41" eb="42">
      <t>オコナ</t>
    </rPh>
    <rPh sb="47" eb="49">
      <t>ゼンタイ</t>
    </rPh>
    <rPh sb="49" eb="51">
      <t>ケイカク</t>
    </rPh>
    <rPh sb="52" eb="53">
      <t>タイ</t>
    </rPh>
    <rPh sb="55" eb="58">
      <t>セイビリツ</t>
    </rPh>
    <rPh sb="68" eb="70">
      <t>コンゴ</t>
    </rPh>
    <rPh sb="71" eb="73">
      <t>セイビ</t>
    </rPh>
    <rPh sb="73" eb="75">
      <t>カクダイ</t>
    </rPh>
    <rPh sb="76" eb="78">
      <t>ヨテイ</t>
    </rPh>
    <rPh sb="84" eb="88">
      <t>セッスイキキ</t>
    </rPh>
    <rPh sb="89" eb="91">
      <t>フキュウ</t>
    </rPh>
    <rPh sb="92" eb="96">
      <t>ジンコウゲンショウ</t>
    </rPh>
    <rPh sb="99" eb="102">
      <t>シヨウリョウ</t>
    </rPh>
    <rPh sb="102" eb="104">
      <t>シュウニュウ</t>
    </rPh>
    <rPh sb="105" eb="106">
      <t>オオ</t>
    </rPh>
    <rPh sb="108" eb="109">
      <t>ノ</t>
    </rPh>
    <rPh sb="111" eb="113">
      <t>キタイ</t>
    </rPh>
    <rPh sb="123" eb="125">
      <t>コンゴ</t>
    </rPh>
    <rPh sb="126" eb="129">
      <t>キギョウサイ</t>
    </rPh>
    <rPh sb="129" eb="131">
      <t>ザンダカ</t>
    </rPh>
    <rPh sb="132" eb="134">
      <t>ゲンショウ</t>
    </rPh>
    <rPh sb="134" eb="136">
      <t>ケイコウ</t>
    </rPh>
    <rPh sb="139" eb="142">
      <t>キジュンガイ</t>
    </rPh>
    <rPh sb="142" eb="145">
      <t>クリイレキン</t>
    </rPh>
    <rPh sb="146" eb="148">
      <t>ゲンショウ</t>
    </rPh>
    <rPh sb="152" eb="154">
      <t>ミコ</t>
    </rPh>
    <rPh sb="160" eb="162">
      <t>ショウライ</t>
    </rPh>
    <rPh sb="163" eb="165">
      <t>コウシン</t>
    </rPh>
    <rPh sb="165" eb="167">
      <t>ジギョウ</t>
    </rPh>
    <rPh sb="168" eb="169">
      <t>ム</t>
    </rPh>
    <rPh sb="171" eb="173">
      <t>ナイブ</t>
    </rPh>
    <rPh sb="173" eb="175">
      <t>シキン</t>
    </rPh>
    <rPh sb="176" eb="178">
      <t>カクホ</t>
    </rPh>
    <rPh sb="185" eb="187">
      <t>テキセイ</t>
    </rPh>
    <rPh sb="188" eb="191">
      <t>シヨウリョウ</t>
    </rPh>
    <rPh sb="191" eb="193">
      <t>タンカ</t>
    </rPh>
    <rPh sb="194" eb="196">
      <t>ケントウ</t>
    </rPh>
    <rPh sb="198" eb="201">
      <t>キギョウサイ</t>
    </rPh>
    <rPh sb="202" eb="204">
      <t>イゾン</t>
    </rPh>
    <rPh sb="211" eb="213">
      <t>ケンゼン</t>
    </rPh>
    <rPh sb="214" eb="216">
      <t>ケイエイ</t>
    </rPh>
    <rPh sb="217" eb="218">
      <t>ツト</t>
    </rPh>
    <rPh sb="220" eb="222">
      <t>ショウライ</t>
    </rPh>
    <rPh sb="223" eb="224">
      <t>ワタ</t>
    </rPh>
    <rPh sb="225" eb="227">
      <t>ジゾク</t>
    </rPh>
    <rPh sb="227" eb="229">
      <t>カノウ</t>
    </rPh>
    <rPh sb="230" eb="233">
      <t>ゲスイドウ</t>
    </rPh>
    <rPh sb="238" eb="240">
      <t>テイキョウ</t>
    </rPh>
    <rPh sb="241" eb="242">
      <t>ツヅ</t>
    </rPh>
    <rPh sb="249" eb="251">
      <t>ケイエイ</t>
    </rPh>
    <rPh sb="251" eb="253">
      <t>キバン</t>
    </rPh>
    <rPh sb="254" eb="256">
      <t>キョウカ</t>
    </rPh>
    <rPh sb="257" eb="258">
      <t>ト</t>
    </rPh>
    <rPh sb="259" eb="260">
      <t>ク</t>
    </rPh>
    <rPh sb="261" eb="263">
      <t>ヒツヨウ</t>
    </rPh>
    <phoneticPr fontId="4"/>
  </si>
  <si>
    <t>①経常収支比率は、100％以上であるが、経常利益34.1億円に対して、繰入金が16.2億円である。そのうち6.6億円が基準外繰入金である。
②累積欠損金比率は、なし
③流動比率は、年々増加しており、類似団体の平均値と同様な値となった。しかし流動資産14.2億円に対して流動負債が19.8億円であり、うち企業債償還金が16.5億円を占めており、内部資金が不足していることがわかる。
④企業債残高対事業規模比率は、年々減少傾向であるが、類似団体と比較しても多いことから、今後も企業債残高の削減に努める必要がある。
⑤経費回収率は、100％未満であり使用料収入で汚水処理費が賄えていないため、基準外繰入金に頼っている状況である。
⑥汚水処理原価は、総務省の示す最低限行うべき経営努力として使用料収入で賄うべき汚水処理費150円/㎥を採用している。
⑦施設利用率は、流域下水道に接続しており、処理施設を所有していないためなし
⑧水洗化率は、年々上昇傾向にあり、今後も100％に近づけるよう普及促進活動に努める。
　今後の課題としては、経費回収率の向上、基準外繰入金の削減が挙げられる。維持管理等の経費削減に努めるとともに、水洗化率を向上させ使用料収入を増加させることで、経費回収率、流動比率の向上を図り、基準外繰入金の削減に努める。</t>
    <rPh sb="1" eb="3">
      <t>ケイジョウ</t>
    </rPh>
    <rPh sb="3" eb="5">
      <t>シュウシ</t>
    </rPh>
    <rPh sb="5" eb="7">
      <t>ヒリツ</t>
    </rPh>
    <rPh sb="13" eb="15">
      <t>イジョウ</t>
    </rPh>
    <rPh sb="20" eb="22">
      <t>ケイジョウ</t>
    </rPh>
    <rPh sb="22" eb="24">
      <t>リエキ</t>
    </rPh>
    <rPh sb="28" eb="30">
      <t>オクエン</t>
    </rPh>
    <rPh sb="31" eb="32">
      <t>タイ</t>
    </rPh>
    <rPh sb="35" eb="38">
      <t>クリイレキン</t>
    </rPh>
    <rPh sb="43" eb="45">
      <t>オクエン</t>
    </rPh>
    <rPh sb="56" eb="58">
      <t>オクエン</t>
    </rPh>
    <rPh sb="59" eb="62">
      <t>キジュンガイ</t>
    </rPh>
    <rPh sb="62" eb="65">
      <t>クリイレキン</t>
    </rPh>
    <rPh sb="71" eb="73">
      <t>ルイセキ</t>
    </rPh>
    <rPh sb="73" eb="76">
      <t>ケッソンキン</t>
    </rPh>
    <rPh sb="76" eb="78">
      <t>ヒリツ</t>
    </rPh>
    <rPh sb="84" eb="88">
      <t>リュウドウヒリツ</t>
    </rPh>
    <rPh sb="90" eb="92">
      <t>ネンネン</t>
    </rPh>
    <rPh sb="92" eb="94">
      <t>ゾウカ</t>
    </rPh>
    <rPh sb="99" eb="101">
      <t>ルイジ</t>
    </rPh>
    <rPh sb="101" eb="103">
      <t>ダンタイ</t>
    </rPh>
    <rPh sb="104" eb="106">
      <t>ヘイキン</t>
    </rPh>
    <rPh sb="106" eb="107">
      <t>チ</t>
    </rPh>
    <rPh sb="108" eb="110">
      <t>ドウヨウ</t>
    </rPh>
    <rPh sb="111" eb="112">
      <t>アタイ</t>
    </rPh>
    <rPh sb="120" eb="122">
      <t>リュウドウ</t>
    </rPh>
    <rPh sb="122" eb="124">
      <t>シサン</t>
    </rPh>
    <rPh sb="128" eb="130">
      <t>オクエン</t>
    </rPh>
    <rPh sb="131" eb="132">
      <t>タイ</t>
    </rPh>
    <rPh sb="134" eb="136">
      <t>リュウドウ</t>
    </rPh>
    <rPh sb="136" eb="138">
      <t>フサイ</t>
    </rPh>
    <rPh sb="143" eb="145">
      <t>オクエン</t>
    </rPh>
    <rPh sb="151" eb="154">
      <t>キギョウサイ</t>
    </rPh>
    <rPh sb="154" eb="157">
      <t>ショウカンキン</t>
    </rPh>
    <rPh sb="162" eb="164">
      <t>オクエン</t>
    </rPh>
    <rPh sb="165" eb="166">
      <t>シ</t>
    </rPh>
    <rPh sb="171" eb="173">
      <t>ナイブ</t>
    </rPh>
    <rPh sb="173" eb="175">
      <t>シキン</t>
    </rPh>
    <rPh sb="176" eb="178">
      <t>フソク</t>
    </rPh>
    <rPh sb="191" eb="194">
      <t>キギョウサイ</t>
    </rPh>
    <rPh sb="194" eb="196">
      <t>ザンダカ</t>
    </rPh>
    <rPh sb="196" eb="197">
      <t>タイ</t>
    </rPh>
    <rPh sb="197" eb="199">
      <t>ジギョウ</t>
    </rPh>
    <rPh sb="199" eb="201">
      <t>キボ</t>
    </rPh>
    <rPh sb="201" eb="203">
      <t>ヒリツ</t>
    </rPh>
    <rPh sb="205" eb="207">
      <t>ネンネン</t>
    </rPh>
    <rPh sb="207" eb="209">
      <t>ゲンショウ</t>
    </rPh>
    <rPh sb="209" eb="211">
      <t>ケイコウ</t>
    </rPh>
    <rPh sb="216" eb="220">
      <t>ルイジダンタイ</t>
    </rPh>
    <rPh sb="221" eb="223">
      <t>ヒカク</t>
    </rPh>
    <rPh sb="226" eb="227">
      <t>オオ</t>
    </rPh>
    <rPh sb="233" eb="235">
      <t>コンゴ</t>
    </rPh>
    <rPh sb="236" eb="239">
      <t>キギョウサイ</t>
    </rPh>
    <rPh sb="239" eb="241">
      <t>ザンダカ</t>
    </rPh>
    <rPh sb="242" eb="244">
      <t>サクゲン</t>
    </rPh>
    <rPh sb="245" eb="246">
      <t>ツト</t>
    </rPh>
    <rPh sb="248" eb="250">
      <t>ヒツヨウ</t>
    </rPh>
    <rPh sb="256" eb="258">
      <t>ケイヒ</t>
    </rPh>
    <rPh sb="258" eb="261">
      <t>カイシュウリツ</t>
    </rPh>
    <rPh sb="267" eb="269">
      <t>ミマン</t>
    </rPh>
    <rPh sb="272" eb="275">
      <t>シヨウリョウ</t>
    </rPh>
    <rPh sb="275" eb="277">
      <t>シュウニュウ</t>
    </rPh>
    <rPh sb="278" eb="283">
      <t>オスイショリヒ</t>
    </rPh>
    <rPh sb="284" eb="285">
      <t>マカナ</t>
    </rPh>
    <rPh sb="293" eb="296">
      <t>キジュンガイ</t>
    </rPh>
    <rPh sb="296" eb="299">
      <t>クリイレキン</t>
    </rPh>
    <rPh sb="300" eb="301">
      <t>タヨ</t>
    </rPh>
    <rPh sb="305" eb="307">
      <t>ジョウキョウ</t>
    </rPh>
    <rPh sb="313" eb="317">
      <t>オスイショリ</t>
    </rPh>
    <rPh sb="317" eb="319">
      <t>ゲンカ</t>
    </rPh>
    <rPh sb="321" eb="324">
      <t>ソウムショウ</t>
    </rPh>
    <rPh sb="325" eb="326">
      <t>シメ</t>
    </rPh>
    <rPh sb="327" eb="330">
      <t>サイテイゲン</t>
    </rPh>
    <rPh sb="330" eb="331">
      <t>オコナ</t>
    </rPh>
    <rPh sb="334" eb="336">
      <t>ケイエイ</t>
    </rPh>
    <rPh sb="336" eb="338">
      <t>ドリョク</t>
    </rPh>
    <rPh sb="341" eb="344">
      <t>シヨウリョウ</t>
    </rPh>
    <rPh sb="344" eb="346">
      <t>シュウニュウ</t>
    </rPh>
    <rPh sb="347" eb="348">
      <t>マカナ</t>
    </rPh>
    <rPh sb="351" eb="355">
      <t>オスイショリ</t>
    </rPh>
    <rPh sb="355" eb="356">
      <t>ヒ</t>
    </rPh>
    <rPh sb="359" eb="360">
      <t>エン</t>
    </rPh>
    <rPh sb="363" eb="365">
      <t>サイヨウ</t>
    </rPh>
    <rPh sb="372" eb="374">
      <t>シセツ</t>
    </rPh>
    <rPh sb="374" eb="377">
      <t>リヨウリツ</t>
    </rPh>
    <rPh sb="379" eb="381">
      <t>リュウイキ</t>
    </rPh>
    <rPh sb="381" eb="384">
      <t>ゲスイドウ</t>
    </rPh>
    <rPh sb="385" eb="387">
      <t>セツゾク</t>
    </rPh>
    <rPh sb="392" eb="394">
      <t>ショリ</t>
    </rPh>
    <rPh sb="394" eb="396">
      <t>シセツ</t>
    </rPh>
    <rPh sb="397" eb="399">
      <t>ショユウ</t>
    </rPh>
    <rPh sb="410" eb="414">
      <t>スイセンカリツ</t>
    </rPh>
    <rPh sb="416" eb="418">
      <t>ネンネン</t>
    </rPh>
    <rPh sb="418" eb="420">
      <t>ジョウショウ</t>
    </rPh>
    <rPh sb="420" eb="422">
      <t>ケイコウ</t>
    </rPh>
    <rPh sb="426" eb="428">
      <t>コンゴ</t>
    </rPh>
    <rPh sb="434" eb="435">
      <t>チカ</t>
    </rPh>
    <rPh sb="440" eb="442">
      <t>フキュウ</t>
    </rPh>
    <rPh sb="442" eb="444">
      <t>ソクシン</t>
    </rPh>
    <rPh sb="444" eb="446">
      <t>カツドウ</t>
    </rPh>
    <rPh sb="447" eb="448">
      <t>ツト</t>
    </rPh>
    <rPh sb="453" eb="455">
      <t>コンゴ</t>
    </rPh>
    <rPh sb="456" eb="458">
      <t>カダイ</t>
    </rPh>
    <rPh sb="463" eb="465">
      <t>ケイヒ</t>
    </rPh>
    <rPh sb="465" eb="468">
      <t>カイシュウリツ</t>
    </rPh>
    <rPh sb="469" eb="471">
      <t>コウジョウ</t>
    </rPh>
    <rPh sb="472" eb="475">
      <t>キジュンガイ</t>
    </rPh>
    <rPh sb="475" eb="478">
      <t>クリイレキン</t>
    </rPh>
    <rPh sb="479" eb="481">
      <t>サクゲン</t>
    </rPh>
    <rPh sb="482" eb="483">
      <t>ア</t>
    </rPh>
    <rPh sb="488" eb="493">
      <t>イジカンリトウ</t>
    </rPh>
    <rPh sb="494" eb="496">
      <t>ケイヒ</t>
    </rPh>
    <rPh sb="496" eb="498">
      <t>サクゲン</t>
    </rPh>
    <rPh sb="499" eb="500">
      <t>ツト</t>
    </rPh>
    <rPh sb="507" eb="511">
      <t>スイセンカリツ</t>
    </rPh>
    <rPh sb="512" eb="514">
      <t>コウジョウ</t>
    </rPh>
    <rPh sb="516" eb="519">
      <t>シヨウリョウ</t>
    </rPh>
    <rPh sb="519" eb="521">
      <t>シュウニュウ</t>
    </rPh>
    <rPh sb="522" eb="524">
      <t>ゾウカ</t>
    </rPh>
    <rPh sb="531" eb="533">
      <t>ケイヒ</t>
    </rPh>
    <rPh sb="533" eb="536">
      <t>カイシュウリツ</t>
    </rPh>
    <rPh sb="537" eb="539">
      <t>リュウドウ</t>
    </rPh>
    <rPh sb="539" eb="541">
      <t>ヒリツ</t>
    </rPh>
    <rPh sb="542" eb="544">
      <t>コウジョウ</t>
    </rPh>
    <rPh sb="545" eb="546">
      <t>ハカ</t>
    </rPh>
    <rPh sb="548" eb="551">
      <t>キジュンガイ</t>
    </rPh>
    <rPh sb="551" eb="554">
      <t>クリイレキン</t>
    </rPh>
    <rPh sb="555" eb="557">
      <t>サクゲン</t>
    </rPh>
    <rPh sb="558" eb="559">
      <t>ツト</t>
    </rPh>
    <phoneticPr fontId="4"/>
  </si>
  <si>
    <t>①有形固定資産減価償却率は、法適用企業として年数が浅いこと、資産のほとんどが管渠であること、耐用年数が比較的長いことから、類似団体より低い数値となっている。
②管渠老朽化率は、昭和57年供用開始のため、耐用年数を超えている管渠はない。今後、令和14年から耐用年数を過ぎた管渠が増えていき、令和30年頃にピークを迎える。
③管渠改善率は、他事業に伴う管渠の敷設替えが主である。令和２年度には該当するものはなかった。
　今後の課題として、ストックマネジメント計画を策定し、投資と財源のバランスを図り、計画的に更新事業を進めていく必要がある。</t>
    <rPh sb="1" eb="3">
      <t>ユウケイ</t>
    </rPh>
    <rPh sb="3" eb="7">
      <t>コテイシサン</t>
    </rPh>
    <rPh sb="7" eb="12">
      <t>ゲンカショウキャクリツ</t>
    </rPh>
    <rPh sb="14" eb="17">
      <t>ホウテキヨウ</t>
    </rPh>
    <rPh sb="17" eb="19">
      <t>キギョウ</t>
    </rPh>
    <rPh sb="22" eb="24">
      <t>ネンスウ</t>
    </rPh>
    <rPh sb="25" eb="26">
      <t>アサ</t>
    </rPh>
    <rPh sb="30" eb="32">
      <t>シサン</t>
    </rPh>
    <rPh sb="38" eb="40">
      <t>カンキョ</t>
    </rPh>
    <rPh sb="46" eb="48">
      <t>タイヨウ</t>
    </rPh>
    <rPh sb="48" eb="50">
      <t>ネンスウ</t>
    </rPh>
    <rPh sb="51" eb="54">
      <t>ヒカクテキ</t>
    </rPh>
    <rPh sb="54" eb="55">
      <t>ナガ</t>
    </rPh>
    <rPh sb="61" eb="63">
      <t>ルイジ</t>
    </rPh>
    <rPh sb="63" eb="65">
      <t>ダンタイ</t>
    </rPh>
    <rPh sb="67" eb="68">
      <t>ヒク</t>
    </rPh>
    <rPh sb="69" eb="71">
      <t>スウチ</t>
    </rPh>
    <rPh sb="80" eb="82">
      <t>カンキョ</t>
    </rPh>
    <rPh sb="82" eb="86">
      <t>ロウキュウカリツ</t>
    </rPh>
    <rPh sb="88" eb="90">
      <t>ショウワ</t>
    </rPh>
    <rPh sb="92" eb="93">
      <t>ネン</t>
    </rPh>
    <rPh sb="93" eb="95">
      <t>キョウヨウ</t>
    </rPh>
    <rPh sb="95" eb="97">
      <t>カイシ</t>
    </rPh>
    <rPh sb="101" eb="105">
      <t>タイヨウネンスウ</t>
    </rPh>
    <rPh sb="106" eb="107">
      <t>コ</t>
    </rPh>
    <rPh sb="111" eb="113">
      <t>カンキョ</t>
    </rPh>
    <rPh sb="117" eb="119">
      <t>コンゴ</t>
    </rPh>
    <rPh sb="120" eb="122">
      <t>レイワ</t>
    </rPh>
    <rPh sb="124" eb="125">
      <t>ネン</t>
    </rPh>
    <rPh sb="127" eb="129">
      <t>タイヨウ</t>
    </rPh>
    <rPh sb="129" eb="131">
      <t>ネンスウ</t>
    </rPh>
    <rPh sb="132" eb="133">
      <t>ス</t>
    </rPh>
    <rPh sb="135" eb="137">
      <t>カンキョ</t>
    </rPh>
    <rPh sb="138" eb="139">
      <t>フ</t>
    </rPh>
    <rPh sb="144" eb="146">
      <t>レイワ</t>
    </rPh>
    <rPh sb="148" eb="149">
      <t>ネン</t>
    </rPh>
    <rPh sb="149" eb="150">
      <t>コロ</t>
    </rPh>
    <rPh sb="155" eb="156">
      <t>ムカ</t>
    </rPh>
    <rPh sb="161" eb="163">
      <t>カンキョ</t>
    </rPh>
    <rPh sb="163" eb="166">
      <t>カイゼンリツ</t>
    </rPh>
    <rPh sb="168" eb="171">
      <t>タジギョウ</t>
    </rPh>
    <rPh sb="172" eb="173">
      <t>トモナ</t>
    </rPh>
    <rPh sb="174" eb="176">
      <t>カンキョ</t>
    </rPh>
    <rPh sb="177" eb="180">
      <t>フセツカ</t>
    </rPh>
    <rPh sb="182" eb="183">
      <t>オモ</t>
    </rPh>
    <rPh sb="187" eb="189">
      <t>レイワ</t>
    </rPh>
    <rPh sb="190" eb="192">
      <t>ネンド</t>
    </rPh>
    <rPh sb="194" eb="196">
      <t>ガイトウ</t>
    </rPh>
    <rPh sb="208" eb="210">
      <t>コンゴ</t>
    </rPh>
    <rPh sb="211" eb="213">
      <t>カダイ</t>
    </rPh>
    <rPh sb="227" eb="229">
      <t>ケイカク</t>
    </rPh>
    <rPh sb="230" eb="232">
      <t>サクテイ</t>
    </rPh>
    <rPh sb="234" eb="236">
      <t>トウシ</t>
    </rPh>
    <rPh sb="237" eb="239">
      <t>ザイゲン</t>
    </rPh>
    <rPh sb="245" eb="246">
      <t>ハカ</t>
    </rPh>
    <rPh sb="248" eb="250">
      <t>ケイカク</t>
    </rPh>
    <rPh sb="250" eb="251">
      <t>テキ</t>
    </rPh>
    <rPh sb="252" eb="254">
      <t>コウシン</t>
    </rPh>
    <rPh sb="254" eb="256">
      <t>ジギョウ</t>
    </rPh>
    <rPh sb="257" eb="258">
      <t>スス</t>
    </rPh>
    <rPh sb="262" eb="2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</si>
</sst>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0.06</c:v>
                </c:pt>
                <c:pt idx="3">
                  <c:v>0.05</c:v>
                </c:pt>
                <c:pt idx="4" formatCode="#,##0.00;&quot;△&quot;#,##0.00">
                  <c:v>0</c:v>
                </c:pt>
              </c:numCache>
            </c:numRef>
          </c:val>
          <c:extLst>
            <c:ext xmlns:c16="http://schemas.microsoft.com/office/drawing/2014/chart" uri="{C3380CC4-5D6E-409C-BE32-E72D297353CC}">
              <c16:uniqueId val="{00000000-9C55-493E-A962-8B45FEEEF6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0.09</c:v>
                </c:pt>
                <c:pt idx="4">
                  <c:v>0.09</c:v>
                </c:pt>
              </c:numCache>
            </c:numRef>
          </c:val>
          <c:smooth val="0"/>
          <c:extLst>
            <c:ext xmlns:c16="http://schemas.microsoft.com/office/drawing/2014/chart" uri="{C3380CC4-5D6E-409C-BE32-E72D297353CC}">
              <c16:uniqueId val="{00000001-9C55-493E-A962-8B45FEEEF6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E9-4A2C-99FF-262AC4EABD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65.040000000000006</c:v>
                </c:pt>
                <c:pt idx="3">
                  <c:v>68.31</c:v>
                </c:pt>
                <c:pt idx="4">
                  <c:v>65.28</c:v>
                </c:pt>
              </c:numCache>
            </c:numRef>
          </c:val>
          <c:smooth val="0"/>
          <c:extLst>
            <c:ext xmlns:c16="http://schemas.microsoft.com/office/drawing/2014/chart" uri="{C3380CC4-5D6E-409C-BE32-E72D297353CC}">
              <c16:uniqueId val="{00000001-C2E9-4A2C-99FF-262AC4EABD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95.25</c:v>
                </c:pt>
                <c:pt idx="3">
                  <c:v>96.31</c:v>
                </c:pt>
                <c:pt idx="4">
                  <c:v>96.95</c:v>
                </c:pt>
              </c:numCache>
            </c:numRef>
          </c:val>
          <c:extLst>
            <c:ext xmlns:c16="http://schemas.microsoft.com/office/drawing/2014/chart" uri="{C3380CC4-5D6E-409C-BE32-E72D297353CC}">
              <c16:uniqueId val="{00000000-4449-4E26-ACFE-DD6B8F0F26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92.55</c:v>
                </c:pt>
                <c:pt idx="3">
                  <c:v>92.62</c:v>
                </c:pt>
                <c:pt idx="4">
                  <c:v>92.72</c:v>
                </c:pt>
              </c:numCache>
            </c:numRef>
          </c:val>
          <c:smooth val="0"/>
          <c:extLst>
            <c:ext xmlns:c16="http://schemas.microsoft.com/office/drawing/2014/chart" uri="{C3380CC4-5D6E-409C-BE32-E72D297353CC}">
              <c16:uniqueId val="{00000001-4449-4E26-ACFE-DD6B8F0F26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107.62</c:v>
                </c:pt>
                <c:pt idx="3">
                  <c:v>110.89</c:v>
                </c:pt>
                <c:pt idx="4">
                  <c:v>111.25</c:v>
                </c:pt>
              </c:numCache>
            </c:numRef>
          </c:val>
          <c:extLst>
            <c:ext xmlns:c16="http://schemas.microsoft.com/office/drawing/2014/chart" uri="{C3380CC4-5D6E-409C-BE32-E72D297353CC}">
              <c16:uniqueId val="{00000000-398B-4F01-93BD-E48E85A054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c:v>
                </c:pt>
                <c:pt idx="3">
                  <c:v>106.99</c:v>
                </c:pt>
                <c:pt idx="4">
                  <c:v>107.85</c:v>
                </c:pt>
              </c:numCache>
            </c:numRef>
          </c:val>
          <c:smooth val="0"/>
          <c:extLst>
            <c:ext xmlns:c16="http://schemas.microsoft.com/office/drawing/2014/chart" uri="{C3380CC4-5D6E-409C-BE32-E72D297353CC}">
              <c16:uniqueId val="{00000001-398B-4F01-93BD-E48E85A054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2.82</c:v>
                </c:pt>
                <c:pt idx="3">
                  <c:v>5.58</c:v>
                </c:pt>
                <c:pt idx="4">
                  <c:v>8.2200000000000006</c:v>
                </c:pt>
              </c:numCache>
            </c:numRef>
          </c:val>
          <c:extLst>
            <c:ext xmlns:c16="http://schemas.microsoft.com/office/drawing/2014/chart" uri="{C3380CC4-5D6E-409C-BE32-E72D297353CC}">
              <c16:uniqueId val="{00000000-F8B1-4F90-9EFA-7ED31F3728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26.13</c:v>
                </c:pt>
                <c:pt idx="3">
                  <c:v>26.36</c:v>
                </c:pt>
                <c:pt idx="4">
                  <c:v>23.79</c:v>
                </c:pt>
              </c:numCache>
            </c:numRef>
          </c:val>
          <c:smooth val="0"/>
          <c:extLst>
            <c:ext xmlns:c16="http://schemas.microsoft.com/office/drawing/2014/chart" uri="{C3380CC4-5D6E-409C-BE32-E72D297353CC}">
              <c16:uniqueId val="{00000001-F8B1-4F90-9EFA-7ED31F3728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9DE-46D3-8D99-A2B32CA94C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1.03</c:v>
                </c:pt>
                <c:pt idx="3">
                  <c:v>1.43</c:v>
                </c:pt>
                <c:pt idx="4">
                  <c:v>1.22</c:v>
                </c:pt>
              </c:numCache>
            </c:numRef>
          </c:val>
          <c:smooth val="0"/>
          <c:extLst>
            <c:ext xmlns:c16="http://schemas.microsoft.com/office/drawing/2014/chart" uri="{C3380CC4-5D6E-409C-BE32-E72D297353CC}">
              <c16:uniqueId val="{00000001-19DE-46D3-8D99-A2B32CA94C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5E-4A6B-9C3F-38A4A28E351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9.06</c:v>
                </c:pt>
                <c:pt idx="3">
                  <c:v>7.42</c:v>
                </c:pt>
                <c:pt idx="4">
                  <c:v>4.72</c:v>
                </c:pt>
              </c:numCache>
            </c:numRef>
          </c:val>
          <c:smooth val="0"/>
          <c:extLst>
            <c:ext xmlns:c16="http://schemas.microsoft.com/office/drawing/2014/chart" uri="{C3380CC4-5D6E-409C-BE32-E72D297353CC}">
              <c16:uniqueId val="{00000001-785E-4A6B-9C3F-38A4A28E351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48.27</c:v>
                </c:pt>
                <c:pt idx="3">
                  <c:v>52.01</c:v>
                </c:pt>
                <c:pt idx="4">
                  <c:v>72.02</c:v>
                </c:pt>
              </c:numCache>
            </c:numRef>
          </c:val>
          <c:extLst>
            <c:ext xmlns:c16="http://schemas.microsoft.com/office/drawing/2014/chart" uri="{C3380CC4-5D6E-409C-BE32-E72D297353CC}">
              <c16:uniqueId val="{00000000-2603-4A02-B6B7-BB72CFF593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76.31</c:v>
                </c:pt>
                <c:pt idx="3">
                  <c:v>68.180000000000007</c:v>
                </c:pt>
                <c:pt idx="4">
                  <c:v>67.930000000000007</c:v>
                </c:pt>
              </c:numCache>
            </c:numRef>
          </c:val>
          <c:smooth val="0"/>
          <c:extLst>
            <c:ext xmlns:c16="http://schemas.microsoft.com/office/drawing/2014/chart" uri="{C3380CC4-5D6E-409C-BE32-E72D297353CC}">
              <c16:uniqueId val="{00000001-2603-4A02-B6B7-BB72CFF593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1988.98</c:v>
                </c:pt>
                <c:pt idx="3">
                  <c:v>1763.45</c:v>
                </c:pt>
                <c:pt idx="4">
                  <c:v>1669.22</c:v>
                </c:pt>
              </c:numCache>
            </c:numRef>
          </c:val>
          <c:extLst>
            <c:ext xmlns:c16="http://schemas.microsoft.com/office/drawing/2014/chart" uri="{C3380CC4-5D6E-409C-BE32-E72D297353CC}">
              <c16:uniqueId val="{00000000-FC84-485E-99FF-FAEE0836C7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820.36</c:v>
                </c:pt>
                <c:pt idx="3">
                  <c:v>847.44</c:v>
                </c:pt>
                <c:pt idx="4">
                  <c:v>857.88</c:v>
                </c:pt>
              </c:numCache>
            </c:numRef>
          </c:val>
          <c:smooth val="0"/>
          <c:extLst>
            <c:ext xmlns:c16="http://schemas.microsoft.com/office/drawing/2014/chart" uri="{C3380CC4-5D6E-409C-BE32-E72D297353CC}">
              <c16:uniqueId val="{00000001-FC84-485E-99FF-FAEE0836C7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91.49</c:v>
                </c:pt>
                <c:pt idx="3">
                  <c:v>91.61</c:v>
                </c:pt>
                <c:pt idx="4">
                  <c:v>90.95</c:v>
                </c:pt>
              </c:numCache>
            </c:numRef>
          </c:val>
          <c:extLst>
            <c:ext xmlns:c16="http://schemas.microsoft.com/office/drawing/2014/chart" uri="{C3380CC4-5D6E-409C-BE32-E72D297353CC}">
              <c16:uniqueId val="{00000000-B836-477D-94D1-0E92B76D4B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95.4</c:v>
                </c:pt>
                <c:pt idx="3">
                  <c:v>94.69</c:v>
                </c:pt>
                <c:pt idx="4">
                  <c:v>94.97</c:v>
                </c:pt>
              </c:numCache>
            </c:numRef>
          </c:val>
          <c:smooth val="0"/>
          <c:extLst>
            <c:ext xmlns:c16="http://schemas.microsoft.com/office/drawing/2014/chart" uri="{C3380CC4-5D6E-409C-BE32-E72D297353CC}">
              <c16:uniqueId val="{00000001-B836-477D-94D1-0E92B76D4B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0E22-4366-8E3D-F97635BBF1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163.19999999999999</c:v>
                </c:pt>
                <c:pt idx="3">
                  <c:v>159.78</c:v>
                </c:pt>
                <c:pt idx="4">
                  <c:v>159.49</c:v>
                </c:pt>
              </c:numCache>
            </c:numRef>
          </c:val>
          <c:smooth val="0"/>
          <c:extLst>
            <c:ext xmlns:c16="http://schemas.microsoft.com/office/drawing/2014/chart" uri="{C3380CC4-5D6E-409C-BE32-E72D297353CC}">
              <c16:uniqueId val="{00000001-0E22-4366-8E3D-F97635BBF1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栃木市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158397</v>
      </c>
      <c r="AM8" s="51"/>
      <c r="AN8" s="51"/>
      <c r="AO8" s="51"/>
      <c r="AP8" s="51"/>
      <c r="AQ8" s="51"/>
      <c r="AR8" s="51"/>
      <c r="AS8" s="51"/>
      <c r="AT8" s="46">
        <f>データ!T6</f>
        <v>331.5</v>
      </c>
      <c r="AU8" s="46"/>
      <c r="AV8" s="46"/>
      <c r="AW8" s="46"/>
      <c r="AX8" s="46"/>
      <c r="AY8" s="46"/>
      <c r="AZ8" s="46"/>
      <c r="BA8" s="46"/>
      <c r="BB8" s="46">
        <f>データ!U6</f>
        <v>477.82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60.23</v>
      </c>
      <c r="J10" s="46"/>
      <c r="K10" s="46"/>
      <c r="L10" s="46"/>
      <c r="M10" s="46"/>
      <c r="N10" s="46"/>
      <c r="O10" s="46"/>
      <c r="P10" s="46">
        <f>データ!P6</f>
        <v>61.53</v>
      </c>
      <c r="Q10" s="46"/>
      <c r="R10" s="46"/>
      <c r="S10" s="46"/>
      <c r="T10" s="46"/>
      <c r="U10" s="46"/>
      <c r="V10" s="46"/>
      <c r="W10" s="46">
        <f>データ!Q6</f>
        <v>74.42</v>
      </c>
      <c r="X10" s="46"/>
      <c r="Y10" s="46"/>
      <c r="Z10" s="46"/>
      <c r="AA10" s="46"/>
      <c r="AB10" s="46"/>
      <c r="AC10" s="46"/>
      <c r="AD10" s="51">
        <f>データ!R6</f>
        <v>2679</v>
      </c>
      <c r="AE10" s="51"/>
      <c r="AF10" s="51"/>
      <c r="AG10" s="51"/>
      <c r="AH10" s="51"/>
      <c r="AI10" s="51"/>
      <c r="AJ10" s="51"/>
      <c r="AK10" s="2"/>
      <c r="AL10" s="51">
        <f>データ!V6</f>
        <v>97181</v>
      </c>
      <c r="AM10" s="51"/>
      <c r="AN10" s="51"/>
      <c r="AO10" s="51"/>
      <c r="AP10" s="51"/>
      <c r="AQ10" s="51"/>
      <c r="AR10" s="51"/>
      <c r="AS10" s="51"/>
      <c r="AT10" s="46">
        <f>データ!W6</f>
        <v>29.18</v>
      </c>
      <c r="AU10" s="46"/>
      <c r="AV10" s="46"/>
      <c r="AW10" s="46"/>
      <c r="AX10" s="46"/>
      <c r="AY10" s="46"/>
      <c r="AZ10" s="46"/>
      <c r="BA10" s="46"/>
      <c r="BB10" s="46">
        <f>データ!X6</f>
        <v>3330.4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nqzKi0iu7DpGfqKDWghgiy5OyabFY+jaJP6ZpQr9Klm26KJgg0TxDs4zHQsoR5rJ4qmvDp5f/wVLTymRVAqXg==" saltValue="jNhmDF4LQdCg85FLeYYk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92037</v>
      </c>
      <c r="D6" s="33">
        <f t="shared" si="3"/>
        <v>46</v>
      </c>
      <c r="E6" s="33">
        <f t="shared" si="3"/>
        <v>17</v>
      </c>
      <c r="F6" s="33">
        <f t="shared" si="3"/>
        <v>1</v>
      </c>
      <c r="G6" s="33">
        <f t="shared" si="3"/>
        <v>0</v>
      </c>
      <c r="H6" s="33" t="str">
        <f t="shared" si="3"/>
        <v>栃木県　栃木市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60.23</v>
      </c>
      <c r="P6" s="34">
        <f t="shared" si="3"/>
        <v>61.53</v>
      </c>
      <c r="Q6" s="34">
        <f t="shared" si="3"/>
        <v>74.42</v>
      </c>
      <c r="R6" s="34">
        <f t="shared" si="3"/>
        <v>2679</v>
      </c>
      <c r="S6" s="34">
        <f t="shared" si="3"/>
        <v>158397</v>
      </c>
      <c r="T6" s="34">
        <f t="shared" si="3"/>
        <v>331.5</v>
      </c>
      <c r="U6" s="34">
        <f t="shared" si="3"/>
        <v>477.82</v>
      </c>
      <c r="V6" s="34">
        <f t="shared" si="3"/>
        <v>97181</v>
      </c>
      <c r="W6" s="34">
        <f t="shared" si="3"/>
        <v>29.18</v>
      </c>
      <c r="X6" s="34">
        <f t="shared" si="3"/>
        <v>3330.4</v>
      </c>
      <c r="Y6" s="35" t="str">
        <f>IF(Y7="",NA(),Y7)</f>
        <v>-</v>
      </c>
      <c r="Z6" s="35" t="str">
        <f t="shared" ref="Z6:AH6" si="4">IF(Z7="",NA(),Z7)</f>
        <v>-</v>
      </c>
      <c r="AA6" s="35">
        <f t="shared" si="4"/>
        <v>107.62</v>
      </c>
      <c r="AB6" s="35">
        <f t="shared" si="4"/>
        <v>110.89</v>
      </c>
      <c r="AC6" s="35">
        <f t="shared" si="4"/>
        <v>111.25</v>
      </c>
      <c r="AD6" s="35" t="str">
        <f t="shared" si="4"/>
        <v>-</v>
      </c>
      <c r="AE6" s="35" t="str">
        <f t="shared" si="4"/>
        <v>-</v>
      </c>
      <c r="AF6" s="35">
        <f t="shared" si="4"/>
        <v>106.9</v>
      </c>
      <c r="AG6" s="35">
        <f t="shared" si="4"/>
        <v>106.99</v>
      </c>
      <c r="AH6" s="35">
        <f t="shared" si="4"/>
        <v>107.85</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9.06</v>
      </c>
      <c r="AR6" s="35">
        <f t="shared" si="5"/>
        <v>7.42</v>
      </c>
      <c r="AS6" s="35">
        <f t="shared" si="5"/>
        <v>4.72</v>
      </c>
      <c r="AT6" s="34" t="str">
        <f>IF(AT7="","",IF(AT7="-","【-】","【"&amp;SUBSTITUTE(TEXT(AT7,"#,##0.00"),"-","△")&amp;"】"))</f>
        <v>【3.64】</v>
      </c>
      <c r="AU6" s="35" t="str">
        <f>IF(AU7="",NA(),AU7)</f>
        <v>-</v>
      </c>
      <c r="AV6" s="35" t="str">
        <f t="shared" ref="AV6:BD6" si="6">IF(AV7="",NA(),AV7)</f>
        <v>-</v>
      </c>
      <c r="AW6" s="35">
        <f t="shared" si="6"/>
        <v>48.27</v>
      </c>
      <c r="AX6" s="35">
        <f t="shared" si="6"/>
        <v>52.01</v>
      </c>
      <c r="AY6" s="35">
        <f t="shared" si="6"/>
        <v>72.02</v>
      </c>
      <c r="AZ6" s="35" t="str">
        <f t="shared" si="6"/>
        <v>-</v>
      </c>
      <c r="BA6" s="35" t="str">
        <f t="shared" si="6"/>
        <v>-</v>
      </c>
      <c r="BB6" s="35">
        <f t="shared" si="6"/>
        <v>76.31</v>
      </c>
      <c r="BC6" s="35">
        <f t="shared" si="6"/>
        <v>68.180000000000007</v>
      </c>
      <c r="BD6" s="35">
        <f t="shared" si="6"/>
        <v>67.930000000000007</v>
      </c>
      <c r="BE6" s="34" t="str">
        <f>IF(BE7="","",IF(BE7="-","【-】","【"&amp;SUBSTITUTE(TEXT(BE7,"#,##0.00"),"-","△")&amp;"】"))</f>
        <v>【67.52】</v>
      </c>
      <c r="BF6" s="35" t="str">
        <f>IF(BF7="",NA(),BF7)</f>
        <v>-</v>
      </c>
      <c r="BG6" s="35" t="str">
        <f t="shared" ref="BG6:BO6" si="7">IF(BG7="",NA(),BG7)</f>
        <v>-</v>
      </c>
      <c r="BH6" s="35">
        <f t="shared" si="7"/>
        <v>1988.98</v>
      </c>
      <c r="BI6" s="35">
        <f t="shared" si="7"/>
        <v>1763.45</v>
      </c>
      <c r="BJ6" s="35">
        <f t="shared" si="7"/>
        <v>1669.22</v>
      </c>
      <c r="BK6" s="35" t="str">
        <f t="shared" si="7"/>
        <v>-</v>
      </c>
      <c r="BL6" s="35" t="str">
        <f t="shared" si="7"/>
        <v>-</v>
      </c>
      <c r="BM6" s="35">
        <f t="shared" si="7"/>
        <v>820.36</v>
      </c>
      <c r="BN6" s="35">
        <f t="shared" si="7"/>
        <v>847.44</v>
      </c>
      <c r="BO6" s="35">
        <f t="shared" si="7"/>
        <v>857.88</v>
      </c>
      <c r="BP6" s="34" t="str">
        <f>IF(BP7="","",IF(BP7="-","【-】","【"&amp;SUBSTITUTE(TEXT(BP7,"#,##0.00"),"-","△")&amp;"】"))</f>
        <v>【705.21】</v>
      </c>
      <c r="BQ6" s="35" t="str">
        <f>IF(BQ7="",NA(),BQ7)</f>
        <v>-</v>
      </c>
      <c r="BR6" s="35" t="str">
        <f t="shared" ref="BR6:BZ6" si="8">IF(BR7="",NA(),BR7)</f>
        <v>-</v>
      </c>
      <c r="BS6" s="35">
        <f t="shared" si="8"/>
        <v>91.49</v>
      </c>
      <c r="BT6" s="35">
        <f t="shared" si="8"/>
        <v>91.61</v>
      </c>
      <c r="BU6" s="35">
        <f t="shared" si="8"/>
        <v>90.95</v>
      </c>
      <c r="BV6" s="35" t="str">
        <f t="shared" si="8"/>
        <v>-</v>
      </c>
      <c r="BW6" s="35" t="str">
        <f t="shared" si="8"/>
        <v>-</v>
      </c>
      <c r="BX6" s="35">
        <f t="shared" si="8"/>
        <v>95.4</v>
      </c>
      <c r="BY6" s="35">
        <f t="shared" si="8"/>
        <v>94.69</v>
      </c>
      <c r="BZ6" s="35">
        <f t="shared" si="8"/>
        <v>94.97</v>
      </c>
      <c r="CA6" s="34" t="str">
        <f>IF(CA7="","",IF(CA7="-","【-】","【"&amp;SUBSTITUTE(TEXT(CA7,"#,##0.00"),"-","△")&amp;"】"))</f>
        <v>【98.96】</v>
      </c>
      <c r="CB6" s="35" t="str">
        <f>IF(CB7="",NA(),CB7)</f>
        <v>-</v>
      </c>
      <c r="CC6" s="35" t="str">
        <f t="shared" ref="CC6:CK6" si="9">IF(CC7="",NA(),CC7)</f>
        <v>-</v>
      </c>
      <c r="CD6" s="35">
        <f t="shared" si="9"/>
        <v>150</v>
      </c>
      <c r="CE6" s="35">
        <f t="shared" si="9"/>
        <v>150</v>
      </c>
      <c r="CF6" s="35">
        <f t="shared" si="9"/>
        <v>150</v>
      </c>
      <c r="CG6" s="35" t="str">
        <f t="shared" si="9"/>
        <v>-</v>
      </c>
      <c r="CH6" s="35" t="str">
        <f t="shared" si="9"/>
        <v>-</v>
      </c>
      <c r="CI6" s="35">
        <f t="shared" si="9"/>
        <v>163.19999999999999</v>
      </c>
      <c r="CJ6" s="35">
        <f t="shared" si="9"/>
        <v>159.78</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65.040000000000006</v>
      </c>
      <c r="CU6" s="35">
        <f t="shared" si="10"/>
        <v>68.31</v>
      </c>
      <c r="CV6" s="35">
        <f t="shared" si="10"/>
        <v>65.28</v>
      </c>
      <c r="CW6" s="34" t="str">
        <f>IF(CW7="","",IF(CW7="-","【-】","【"&amp;SUBSTITUTE(TEXT(CW7,"#,##0.00"),"-","△")&amp;"】"))</f>
        <v>【59.57】</v>
      </c>
      <c r="CX6" s="35" t="str">
        <f>IF(CX7="",NA(),CX7)</f>
        <v>-</v>
      </c>
      <c r="CY6" s="35" t="str">
        <f t="shared" ref="CY6:DG6" si="11">IF(CY7="",NA(),CY7)</f>
        <v>-</v>
      </c>
      <c r="CZ6" s="35">
        <f t="shared" si="11"/>
        <v>95.25</v>
      </c>
      <c r="DA6" s="35">
        <f t="shared" si="11"/>
        <v>96.31</v>
      </c>
      <c r="DB6" s="35">
        <f t="shared" si="11"/>
        <v>96.95</v>
      </c>
      <c r="DC6" s="35" t="str">
        <f t="shared" si="11"/>
        <v>-</v>
      </c>
      <c r="DD6" s="35" t="str">
        <f t="shared" si="11"/>
        <v>-</v>
      </c>
      <c r="DE6" s="35">
        <f t="shared" si="11"/>
        <v>92.55</v>
      </c>
      <c r="DF6" s="35">
        <f t="shared" si="11"/>
        <v>92.62</v>
      </c>
      <c r="DG6" s="35">
        <f t="shared" si="11"/>
        <v>92.72</v>
      </c>
      <c r="DH6" s="34" t="str">
        <f>IF(DH7="","",IF(DH7="-","【-】","【"&amp;SUBSTITUTE(TEXT(DH7,"#,##0.00"),"-","△")&amp;"】"))</f>
        <v>【95.57】</v>
      </c>
      <c r="DI6" s="35" t="str">
        <f>IF(DI7="",NA(),DI7)</f>
        <v>-</v>
      </c>
      <c r="DJ6" s="35" t="str">
        <f t="shared" ref="DJ6:DR6" si="12">IF(DJ7="",NA(),DJ7)</f>
        <v>-</v>
      </c>
      <c r="DK6" s="35">
        <f t="shared" si="12"/>
        <v>2.82</v>
      </c>
      <c r="DL6" s="35">
        <f t="shared" si="12"/>
        <v>5.58</v>
      </c>
      <c r="DM6" s="35">
        <f t="shared" si="12"/>
        <v>8.2200000000000006</v>
      </c>
      <c r="DN6" s="35" t="str">
        <f t="shared" si="12"/>
        <v>-</v>
      </c>
      <c r="DO6" s="35" t="str">
        <f t="shared" si="12"/>
        <v>-</v>
      </c>
      <c r="DP6" s="35">
        <f t="shared" si="12"/>
        <v>26.13</v>
      </c>
      <c r="DQ6" s="35">
        <f t="shared" si="12"/>
        <v>26.36</v>
      </c>
      <c r="DR6" s="35">
        <f t="shared" si="12"/>
        <v>23.79</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1.03</v>
      </c>
      <c r="EB6" s="35">
        <f t="shared" si="13"/>
        <v>1.43</v>
      </c>
      <c r="EC6" s="35">
        <f t="shared" si="13"/>
        <v>1.22</v>
      </c>
      <c r="ED6" s="34" t="str">
        <f>IF(ED7="","",IF(ED7="-","【-】","【"&amp;SUBSTITUTE(TEXT(ED7,"#,##0.00"),"-","△")&amp;"】"))</f>
        <v>【5.72】</v>
      </c>
      <c r="EE6" s="35" t="str">
        <f>IF(EE7="",NA(),EE7)</f>
        <v>-</v>
      </c>
      <c r="EF6" s="35" t="str">
        <f t="shared" ref="EF6:EN6" si="14">IF(EF7="",NA(),EF7)</f>
        <v>-</v>
      </c>
      <c r="EG6" s="35">
        <f t="shared" si="14"/>
        <v>0.06</v>
      </c>
      <c r="EH6" s="35">
        <f t="shared" si="14"/>
        <v>0.05</v>
      </c>
      <c r="EI6" s="34">
        <f t="shared" si="14"/>
        <v>0</v>
      </c>
      <c r="EJ6" s="35" t="str">
        <f t="shared" si="14"/>
        <v>-</v>
      </c>
      <c r="EK6" s="35" t="str">
        <f t="shared" si="14"/>
        <v>-</v>
      </c>
      <c r="EL6" s="35">
        <f t="shared" si="14"/>
        <v>0.1</v>
      </c>
      <c r="EM6" s="35">
        <f t="shared" si="14"/>
        <v>0.09</v>
      </c>
      <c r="EN6" s="35">
        <f t="shared" si="14"/>
        <v>0.09</v>
      </c>
      <c r="EO6" s="34" t="str">
        <f>IF(EO7="","",IF(EO7="-","【-】","【"&amp;SUBSTITUTE(TEXT(EO7,"#,##0.00"),"-","△")&amp;"】"))</f>
        <v>【0.30】</v>
      </c>
    </row>
    <row r="7" spans="1:148" s="36" customFormat="1" x14ac:dyDescent="0.15">
      <c r="A7" s="28"/>
      <c r="B7" s="37">
        <v>2020</v>
      </c>
      <c r="C7" s="37">
        <v>92037</v>
      </c>
      <c r="D7" s="37">
        <v>46</v>
      </c>
      <c r="E7" s="37">
        <v>17</v>
      </c>
      <c r="F7" s="37">
        <v>1</v>
      </c>
      <c r="G7" s="37">
        <v>0</v>
      </c>
      <c r="H7" s="37" t="s">
        <v>95</v>
      </c>
      <c r="I7" s="37" t="s">
        <v>96</v>
      </c>
      <c r="J7" s="37" t="s">
        <v>97</v>
      </c>
      <c r="K7" s="37" t="s">
        <v>98</v>
      </c>
      <c r="L7" s="37" t="s">
        <v>99</v>
      </c>
      <c r="M7" s="37" t="s">
        <v>100</v>
      </c>
      <c r="N7" s="38" t="s">
        <v>101</v>
      </c>
      <c r="O7" s="38">
        <v>60.23</v>
      </c>
      <c r="P7" s="38">
        <v>61.53</v>
      </c>
      <c r="Q7" s="38">
        <v>74.42</v>
      </c>
      <c r="R7" s="38">
        <v>2679</v>
      </c>
      <c r="S7" s="38">
        <v>158397</v>
      </c>
      <c r="T7" s="38">
        <v>331.5</v>
      </c>
      <c r="U7" s="38">
        <v>477.82</v>
      </c>
      <c r="V7" s="38">
        <v>97181</v>
      </c>
      <c r="W7" s="38">
        <v>29.18</v>
      </c>
      <c r="X7" s="38">
        <v>3330.4</v>
      </c>
      <c r="Y7" s="38" t="s">
        <v>101</v>
      </c>
      <c r="Z7" s="38" t="s">
        <v>101</v>
      </c>
      <c r="AA7" s="38">
        <v>107.62</v>
      </c>
      <c r="AB7" s="38">
        <v>110.89</v>
      </c>
      <c r="AC7" s="38">
        <v>111.25</v>
      </c>
      <c r="AD7" s="38" t="s">
        <v>101</v>
      </c>
      <c r="AE7" s="38" t="s">
        <v>101</v>
      </c>
      <c r="AF7" s="38">
        <v>106.9</v>
      </c>
      <c r="AG7" s="38">
        <v>106.99</v>
      </c>
      <c r="AH7" s="38">
        <v>107.85</v>
      </c>
      <c r="AI7" s="38">
        <v>106.67</v>
      </c>
      <c r="AJ7" s="38" t="s">
        <v>101</v>
      </c>
      <c r="AK7" s="38" t="s">
        <v>101</v>
      </c>
      <c r="AL7" s="38">
        <v>0</v>
      </c>
      <c r="AM7" s="38">
        <v>0</v>
      </c>
      <c r="AN7" s="38">
        <v>0</v>
      </c>
      <c r="AO7" s="38" t="s">
        <v>101</v>
      </c>
      <c r="AP7" s="38" t="s">
        <v>101</v>
      </c>
      <c r="AQ7" s="38">
        <v>9.06</v>
      </c>
      <c r="AR7" s="38">
        <v>7.42</v>
      </c>
      <c r="AS7" s="38">
        <v>4.72</v>
      </c>
      <c r="AT7" s="38">
        <v>3.64</v>
      </c>
      <c r="AU7" s="38" t="s">
        <v>101</v>
      </c>
      <c r="AV7" s="38" t="s">
        <v>101</v>
      </c>
      <c r="AW7" s="38">
        <v>48.27</v>
      </c>
      <c r="AX7" s="38">
        <v>52.01</v>
      </c>
      <c r="AY7" s="38">
        <v>72.02</v>
      </c>
      <c r="AZ7" s="38" t="s">
        <v>101</v>
      </c>
      <c r="BA7" s="38" t="s">
        <v>101</v>
      </c>
      <c r="BB7" s="38">
        <v>76.31</v>
      </c>
      <c r="BC7" s="38">
        <v>68.180000000000007</v>
      </c>
      <c r="BD7" s="38">
        <v>67.930000000000007</v>
      </c>
      <c r="BE7" s="38">
        <v>67.52</v>
      </c>
      <c r="BF7" s="38" t="s">
        <v>101</v>
      </c>
      <c r="BG7" s="38" t="s">
        <v>101</v>
      </c>
      <c r="BH7" s="38">
        <v>1988.98</v>
      </c>
      <c r="BI7" s="38">
        <v>1763.45</v>
      </c>
      <c r="BJ7" s="38">
        <v>1669.22</v>
      </c>
      <c r="BK7" s="38" t="s">
        <v>101</v>
      </c>
      <c r="BL7" s="38" t="s">
        <v>101</v>
      </c>
      <c r="BM7" s="38">
        <v>820.36</v>
      </c>
      <c r="BN7" s="38">
        <v>847.44</v>
      </c>
      <c r="BO7" s="38">
        <v>857.88</v>
      </c>
      <c r="BP7" s="38">
        <v>705.21</v>
      </c>
      <c r="BQ7" s="38" t="s">
        <v>101</v>
      </c>
      <c r="BR7" s="38" t="s">
        <v>101</v>
      </c>
      <c r="BS7" s="38">
        <v>91.49</v>
      </c>
      <c r="BT7" s="38">
        <v>91.61</v>
      </c>
      <c r="BU7" s="38">
        <v>90.95</v>
      </c>
      <c r="BV7" s="38" t="s">
        <v>101</v>
      </c>
      <c r="BW7" s="38" t="s">
        <v>101</v>
      </c>
      <c r="BX7" s="38">
        <v>95.4</v>
      </c>
      <c r="BY7" s="38">
        <v>94.69</v>
      </c>
      <c r="BZ7" s="38">
        <v>94.97</v>
      </c>
      <c r="CA7" s="38">
        <v>98.96</v>
      </c>
      <c r="CB7" s="38" t="s">
        <v>101</v>
      </c>
      <c r="CC7" s="38" t="s">
        <v>101</v>
      </c>
      <c r="CD7" s="38">
        <v>150</v>
      </c>
      <c r="CE7" s="38">
        <v>150</v>
      </c>
      <c r="CF7" s="38">
        <v>150</v>
      </c>
      <c r="CG7" s="38" t="s">
        <v>101</v>
      </c>
      <c r="CH7" s="38" t="s">
        <v>101</v>
      </c>
      <c r="CI7" s="38">
        <v>163.19999999999999</v>
      </c>
      <c r="CJ7" s="38">
        <v>159.78</v>
      </c>
      <c r="CK7" s="38">
        <v>159.49</v>
      </c>
      <c r="CL7" s="38">
        <v>134.52000000000001</v>
      </c>
      <c r="CM7" s="38" t="s">
        <v>101</v>
      </c>
      <c r="CN7" s="38" t="s">
        <v>101</v>
      </c>
      <c r="CO7" s="38" t="s">
        <v>101</v>
      </c>
      <c r="CP7" s="38" t="s">
        <v>101</v>
      </c>
      <c r="CQ7" s="38" t="s">
        <v>101</v>
      </c>
      <c r="CR7" s="38" t="s">
        <v>101</v>
      </c>
      <c r="CS7" s="38" t="s">
        <v>101</v>
      </c>
      <c r="CT7" s="38">
        <v>65.040000000000006</v>
      </c>
      <c r="CU7" s="38">
        <v>68.31</v>
      </c>
      <c r="CV7" s="38">
        <v>65.28</v>
      </c>
      <c r="CW7" s="38">
        <v>59.57</v>
      </c>
      <c r="CX7" s="38" t="s">
        <v>101</v>
      </c>
      <c r="CY7" s="38" t="s">
        <v>101</v>
      </c>
      <c r="CZ7" s="38">
        <v>95.25</v>
      </c>
      <c r="DA7" s="38">
        <v>96.31</v>
      </c>
      <c r="DB7" s="38">
        <v>96.95</v>
      </c>
      <c r="DC7" s="38" t="s">
        <v>101</v>
      </c>
      <c r="DD7" s="38" t="s">
        <v>101</v>
      </c>
      <c r="DE7" s="38">
        <v>92.55</v>
      </c>
      <c r="DF7" s="38">
        <v>92.62</v>
      </c>
      <c r="DG7" s="38">
        <v>92.72</v>
      </c>
      <c r="DH7" s="38">
        <v>95.57</v>
      </c>
      <c r="DI7" s="38" t="s">
        <v>101</v>
      </c>
      <c r="DJ7" s="38" t="s">
        <v>101</v>
      </c>
      <c r="DK7" s="38">
        <v>2.82</v>
      </c>
      <c r="DL7" s="38">
        <v>5.58</v>
      </c>
      <c r="DM7" s="38">
        <v>8.2200000000000006</v>
      </c>
      <c r="DN7" s="38" t="s">
        <v>101</v>
      </c>
      <c r="DO7" s="38" t="s">
        <v>101</v>
      </c>
      <c r="DP7" s="38">
        <v>26.13</v>
      </c>
      <c r="DQ7" s="38">
        <v>26.36</v>
      </c>
      <c r="DR7" s="38">
        <v>23.79</v>
      </c>
      <c r="DS7" s="38">
        <v>36.520000000000003</v>
      </c>
      <c r="DT7" s="38" t="s">
        <v>101</v>
      </c>
      <c r="DU7" s="38" t="s">
        <v>101</v>
      </c>
      <c r="DV7" s="38">
        <v>0</v>
      </c>
      <c r="DW7" s="38">
        <v>0</v>
      </c>
      <c r="DX7" s="38">
        <v>0</v>
      </c>
      <c r="DY7" s="38" t="s">
        <v>101</v>
      </c>
      <c r="DZ7" s="38" t="s">
        <v>101</v>
      </c>
      <c r="EA7" s="38">
        <v>1.03</v>
      </c>
      <c r="EB7" s="38">
        <v>1.43</v>
      </c>
      <c r="EC7" s="38">
        <v>1.22</v>
      </c>
      <c r="ED7" s="38">
        <v>5.72</v>
      </c>
      <c r="EE7" s="38" t="s">
        <v>101</v>
      </c>
      <c r="EF7" s="38" t="s">
        <v>101</v>
      </c>
      <c r="EG7" s="38">
        <v>0.06</v>
      </c>
      <c r="EH7" s="38">
        <v>0.05</v>
      </c>
      <c r="EI7" s="38">
        <v>0</v>
      </c>
      <c r="EJ7" s="38" t="s">
        <v>101</v>
      </c>
      <c r="EK7" s="38" t="s">
        <v>101</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2022-01-14T05:28:53Z</cp:lastPrinted>
  <dcterms:created xsi:type="dcterms:W3CDTF">2021-12-03T07:08:48Z</dcterms:created>
  <dcterms:modified xsi:type="dcterms:W3CDTF">2022-02-23T03:39:05Z</dcterms:modified>
  <cp:category/>
</cp:coreProperties>
</file>