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03栃木市○\03 決裁中の修正（0305）\3.4修正　03　栃木市\3.4修正　03　栃木市\"/>
    </mc:Choice>
  </mc:AlternateContent>
  <xr:revisionPtr revIDLastSave="0" documentId="13_ncr:1_{61B0E75D-753D-4B29-AD32-944405FACC47}" xr6:coauthVersionLast="47" xr6:coauthVersionMax="47" xr10:uidLastSave="{00000000-0000-0000-0000-000000000000}"/>
  <workbookProtection workbookAlgorithmName="SHA-512" workbookHashValue="hLGOMJAl3d/U5mCYzXDPGmMPfGUSak+cHMI9snrET+TVHMUOQrBRHXYA2EM5J/QCPB29XO1tVlfX2+G9dBoREQ==" workbookSaltValue="mcZSsFlUT1CQFXo4Ys9zuA==" workbookSpinCount="100000" lockStructure="1"/>
  <bookViews>
    <workbookView xWindow="-110" yWindow="-110" windowWidth="19420" windowHeight="116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R6" i="5"/>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G85" i="4"/>
  <c r="E85" i="4"/>
  <c r="BB10" i="4"/>
  <c r="AT10" i="4"/>
  <c r="AD10" i="4"/>
  <c r="W10" i="4"/>
  <c r="P10" i="4"/>
  <c r="BB8" i="4"/>
  <c r="AL8" i="4"/>
  <c r="AD8" i="4"/>
  <c r="W8" i="4"/>
  <c r="P8" i="4"/>
  <c r="B8" i="4"/>
  <c r="B6"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<sst xmlns="http://schemas.openxmlformats.org/spreadsheetml/2006/main" count="236" uniqueCount="117">
  <si>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</si>
  <si>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</si>
  <si>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</si>
  <si>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</si>
  <si>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</si>
  <si>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</si>
  <si>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</si>
  <si>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</si>
  <si>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</si>
  <si>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</si>
  <si>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</si>
  <si>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</si>
  <si>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</si>
  <si>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</si>
  <si>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</si>
  <si>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</si>
  <si>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</si>
  <si>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</si>
  <si>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</si>
  <si>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</si>
  <si>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</si>
  <si>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</si>
  <si>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</si>
  <si>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</si>
  <si>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</si>
  <si>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</si>
  <si>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</si>
  <si>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</si>
  <si>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</si>
  <si>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</si>
  <si>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</si>
  <si>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</si>
  <si>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</si>
  <si>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</si>
  <si>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</si>
  <si>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</si>
  <si>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</si>
  <si>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</si>
  <si>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</si>
  <si>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</si>
  <si>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</si>
  <si>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</si>
  <si>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</si>
  <si>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</si>
  <si>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</si>
  <si>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</si>
  <si>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</si>
  <si>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</si>
  <si>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</si>
  <si>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</si>
  <si>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</si>
  <si>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</si>
  <si>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</si>
  <si>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</si>
  <si>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</si>
  <si>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</si>
  <si>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</si>
  <si>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</si>
  <si>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</si>
  <si>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</si>
  <si>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</si>
  <si>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</si>
  <si>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</si>
  <si>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</si>
  <si>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</si>
  <si>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</si>
  <si>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</si>
  <si>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</si>
  <si>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</si>
  <si>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</si>
  <si>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</si>
  <si>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</si>
  <si>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</si>
  <si>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</si>
  <si>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</si>
  <si>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</si>
  <si>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</si>
  <si>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</si>
  <si>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</si>
  <si>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</si>
  <si>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</si>
  <si>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</si>
  <si>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</si>
  <si>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</si>
  <si>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</si>
  <si>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</si>
  <si>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</si>
  <si>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</si>
  <si>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</si>
  <si>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</si>
  <si>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</si>
  <si>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</si>
  <si>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</si>
  <si>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</si>
  <si>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</si>
  <si>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</si>
  <si>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栃木市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</si>
  <si>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</si>
  <si>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</si>
  <si>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</si>
  <si>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</si>
  <si>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</si>
  <si>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</si>
  <si>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</si>
  <si>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</si>
  <si>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</si>
  <si>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</si>
  <si>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</si>
  <si>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</si>
  <si>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</si>
  <si>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</si>
  <si>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</si>
  <si>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</si>
  <si>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</si>
  <si>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の公共下水道事業は、昭和57年に供用開始し、現在まで約734kmの管渠整備を行ってきた。全体計画に対する整備率は85.3％であり、今後も整備拡大を予定しているが、節水機器の普及、人口減少により使用料収入の大きな伸びは期待できない。
　また、今後の企業債残高は減少傾向となり基準外繰入金も減少していく見込みであるが、将来の更新事業に向けた内部資金を確保するためにも、企業債に依存しすぎないよう健全な経営に努め、将来に渡り持続可能な下水道サービスを提供し続けられるよう、経営基盤の強化に取り組む必要がある。</t>
    <phoneticPr fontId="4"/>
  </si>
  <si>
    <t>　➀経常収支比率は100％以上、②累積欠損金比率は0％であるが、⑤経費回収率は100％未満であるため使用料収入で汚水処理費が賄えていない。不足する分については、一般会計からの繰入金で補てんしている。経常収益33.9億円に対して、繰入金が15.3億円であり、そのうち6.0億円が基準外繰入金である。
　③流動比率は、年々増加傾向にある。しかし、流動資産11.7億円、流動負債17.8億円うち企業債償還金15.6億円となっており、内部資金が不足していることがわかる。
　④企業債残高対事業規模比率は、年々減少傾向にある。しかし、類似団体平均値と比較しても多いことから、今後も企業債残高の削減に努める必要がある。
　⑥汚水処理原価は、総務省の示す最低限行うべき経営努力として使用料収入で賄うべき汚水処理費150円/㎥を採用している。
　⑦施設利用率は、流域下水道に接続しており、処理施設を所有していないためなし。
　⑧水洗化率は、微増傾向にある。今後も100％に近づけるよう普及促進活動に努める。
　今後の課題としては、経費回収率の向上、基準外繰入金の削減が挙げられる。維持管理等の経費削減に努めるとともに、水洗化率を向上させ使用料収入を増加させることで、経費回収率、流動比率の向上を図り、基準外繰入金の削減に努める。　</t>
    <rPh sb="2" eb="4">
      <t>ケイジョウ</t>
    </rPh>
    <rPh sb="4" eb="6">
      <t>シュウシ</t>
    </rPh>
    <rPh sb="6" eb="8">
      <t>ヒリツ</t>
    </rPh>
    <rPh sb="13" eb="15">
      <t>イジョウ</t>
    </rPh>
    <rPh sb="17" eb="19">
      <t>ルイセキ</t>
    </rPh>
    <rPh sb="19" eb="21">
      <t>ケッソン</t>
    </rPh>
    <rPh sb="21" eb="22">
      <t>キン</t>
    </rPh>
    <rPh sb="22" eb="24">
      <t>ヒリツ</t>
    </rPh>
    <rPh sb="33" eb="35">
      <t>ケイヒ</t>
    </rPh>
    <rPh sb="35" eb="37">
      <t>カイシュウ</t>
    </rPh>
    <rPh sb="37" eb="38">
      <t>リツ</t>
    </rPh>
    <rPh sb="43" eb="45">
      <t>ミマン</t>
    </rPh>
    <rPh sb="50" eb="53">
      <t>シヨウリョウ</t>
    </rPh>
    <rPh sb="53" eb="55">
      <t>シュウニュウ</t>
    </rPh>
    <rPh sb="56" eb="58">
      <t>オスイ</t>
    </rPh>
    <rPh sb="58" eb="60">
      <t>ショリ</t>
    </rPh>
    <rPh sb="60" eb="61">
      <t>ヒ</t>
    </rPh>
    <rPh sb="62" eb="63">
      <t>マカナ</t>
    </rPh>
    <rPh sb="69" eb="71">
      <t>フソク</t>
    </rPh>
    <rPh sb="73" eb="74">
      <t>ブン</t>
    </rPh>
    <rPh sb="80" eb="82">
      <t>イッパン</t>
    </rPh>
    <rPh sb="82" eb="84">
      <t>カイケイ</t>
    </rPh>
    <rPh sb="87" eb="89">
      <t>クリイレ</t>
    </rPh>
    <rPh sb="89" eb="90">
      <t>キン</t>
    </rPh>
    <rPh sb="91" eb="92">
      <t>ホ</t>
    </rPh>
    <rPh sb="99" eb="101">
      <t>ケイジョウ</t>
    </rPh>
    <rPh sb="101" eb="103">
      <t>シュウエキ</t>
    </rPh>
    <rPh sb="107" eb="109">
      <t>オクエン</t>
    </rPh>
    <rPh sb="110" eb="111">
      <t>タイ</t>
    </rPh>
    <rPh sb="114" eb="116">
      <t>クリイレ</t>
    </rPh>
    <rPh sb="116" eb="117">
      <t>キン</t>
    </rPh>
    <rPh sb="122" eb="124">
      <t>オクエン</t>
    </rPh>
    <rPh sb="135" eb="137">
      <t>オクエン</t>
    </rPh>
    <rPh sb="138" eb="140">
      <t>キジュン</t>
    </rPh>
    <rPh sb="140" eb="141">
      <t>ガイ</t>
    </rPh>
    <rPh sb="141" eb="143">
      <t>クリイレ</t>
    </rPh>
    <rPh sb="143" eb="144">
      <t>キン</t>
    </rPh>
    <rPh sb="151" eb="153">
      <t>リュウドウ</t>
    </rPh>
    <rPh sb="153" eb="155">
      <t>ヒリツ</t>
    </rPh>
    <rPh sb="157" eb="159">
      <t>ネンネン</t>
    </rPh>
    <rPh sb="159" eb="161">
      <t>ゾウカ</t>
    </rPh>
    <rPh sb="161" eb="163">
      <t>ケイコウ</t>
    </rPh>
    <rPh sb="171" eb="173">
      <t>リュウドウ</t>
    </rPh>
    <rPh sb="173" eb="175">
      <t>シサン</t>
    </rPh>
    <rPh sb="179" eb="181">
      <t>オクエン</t>
    </rPh>
    <rPh sb="182" eb="184">
      <t>リュウドウ</t>
    </rPh>
    <rPh sb="184" eb="186">
      <t>フサイ</t>
    </rPh>
    <rPh sb="190" eb="192">
      <t>オクエン</t>
    </rPh>
    <rPh sb="194" eb="196">
      <t>キギョウ</t>
    </rPh>
    <rPh sb="196" eb="197">
      <t>サイ</t>
    </rPh>
    <rPh sb="197" eb="199">
      <t>ショウカン</t>
    </rPh>
    <rPh sb="199" eb="200">
      <t>キン</t>
    </rPh>
    <rPh sb="204" eb="206">
      <t>オクエン</t>
    </rPh>
    <rPh sb="213" eb="215">
      <t>ナイブ</t>
    </rPh>
    <rPh sb="215" eb="217">
      <t>シキン</t>
    </rPh>
    <rPh sb="218" eb="220">
      <t>フソク</t>
    </rPh>
    <rPh sb="234" eb="236">
      <t>キギョウ</t>
    </rPh>
    <rPh sb="236" eb="237">
      <t>サイ</t>
    </rPh>
    <rPh sb="237" eb="239">
      <t>ザンダカ</t>
    </rPh>
    <rPh sb="239" eb="240">
      <t>タイ</t>
    </rPh>
    <rPh sb="240" eb="242">
      <t>ジギョウ</t>
    </rPh>
    <rPh sb="242" eb="244">
      <t>キボ</t>
    </rPh>
    <rPh sb="244" eb="246">
      <t>ヒリツ</t>
    </rPh>
    <rPh sb="248" eb="250">
      <t>ネンネン</t>
    </rPh>
    <rPh sb="250" eb="252">
      <t>ゲンショウ</t>
    </rPh>
    <rPh sb="252" eb="254">
      <t>ケイコウ</t>
    </rPh>
    <rPh sb="262" eb="264">
      <t>ルイジ</t>
    </rPh>
    <rPh sb="264" eb="266">
      <t>ダンタイ</t>
    </rPh>
    <rPh sb="266" eb="269">
      <t>ヘイキンチ</t>
    </rPh>
    <rPh sb="270" eb="272">
      <t>ヒカク</t>
    </rPh>
    <rPh sb="275" eb="276">
      <t>オオ</t>
    </rPh>
    <rPh sb="282" eb="284">
      <t>コンゴ</t>
    </rPh>
    <rPh sb="285" eb="287">
      <t>キギョウ</t>
    </rPh>
    <rPh sb="287" eb="288">
      <t>サイ</t>
    </rPh>
    <rPh sb="288" eb="290">
      <t>ザンダカ</t>
    </rPh>
    <rPh sb="291" eb="293">
      <t>サクゲン</t>
    </rPh>
    <rPh sb="294" eb="295">
      <t>ツト</t>
    </rPh>
    <rPh sb="297" eb="299">
      <t>ヒツヨウ</t>
    </rPh>
    <phoneticPr fontId="4"/>
  </si>
  <si>
    <t>　①有形固定資産減価償却率は、約3％増加で推移している。法適用企業として年数が浅いこと、資産のほとんどが管渠であること、耐用年数が比較的長いことから、類似団体より低い数値となっている。
　②管渠老朽化率は、昭和57年供用開始のため、耐用年数を超えている管渠はない。今後、令和14年から耐用年数を過ぎた管渠が増えていき、令和30年頃にピークを迎える。
　③管渠改善率は、他事業に伴う管渠の敷設替えが主である。令和4年度には該当するものはなかった。
　今後の課題として、将来の更新に向けたストックマネジメント計画を策定するとともに、更新に必要な内部留保資金を増やしながら計画的に更新事業を進めていく必要がある。</t>
    <rPh sb="233" eb="235">
      <t>ショウライ</t>
    </rPh>
    <rPh sb="236" eb="238">
      <t>コウシン</t>
    </rPh>
    <rPh sb="239" eb="240">
      <t>ム</t>
    </rPh>
    <rPh sb="264" eb="266">
      <t>コウシン</t>
    </rPh>
    <rPh sb="267" eb="269">
      <t>ヒツヨウ</t>
    </rPh>
    <rPh sb="270" eb="272">
      <t>ナイブ</t>
    </rPh>
    <rPh sb="272" eb="274">
      <t>リュウホ</t>
    </rPh>
    <rPh sb="274" eb="276">
      <t>シキン</t>
    </rPh>
    <rPh sb="277" eb="278">
      <t>フ</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</si>
</sst>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0.06</c:v>
                </c:pt>
                <c:pt idx="1">
                  <c:v>0.05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D91-49AB-8EE1-2997BE950EE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0.09</c:v>
                </c:pt>
                <c:pt idx="3">
                  <c:v>0.17</c:v>
                </c:pt>
                <c:pt idx="4">
                  <c:v>0.13</c:v>
                </c:pt>
              </c:numCache>
            </c:numRef>
          </c:val>
          <c:smooth val="0"/>
          <c:extLst>
            <c:ext xmlns:c16="http://schemas.microsoft.com/office/drawing/2014/chart" uri="{C3380CC4-5D6E-409C-BE32-E72D297353CC}">
              <c16:uniqueId val="{00000001-AD91-49AB-8EE1-2997BE950EE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A2-40DD-91CB-05B02E97520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65.040000000000006</c:v>
                </c:pt>
                <c:pt idx="1">
                  <c:v>68.31</c:v>
                </c:pt>
                <c:pt idx="2">
                  <c:v>65.28</c:v>
                </c:pt>
                <c:pt idx="3">
                  <c:v>64.92</c:v>
                </c:pt>
                <c:pt idx="4">
                  <c:v>64.14</c:v>
                </c:pt>
              </c:numCache>
            </c:numRef>
          </c:val>
          <c:smooth val="0"/>
          <c:extLst>
            <c:ext xmlns:c16="http://schemas.microsoft.com/office/drawing/2014/chart" uri="{C3380CC4-5D6E-409C-BE32-E72D297353CC}">
              <c16:uniqueId val="{00000001-34A2-40DD-91CB-05B02E97520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95.25</c:v>
                </c:pt>
                <c:pt idx="1">
                  <c:v>96.31</c:v>
                </c:pt>
                <c:pt idx="2">
                  <c:v>96.95</c:v>
                </c:pt>
                <c:pt idx="3">
                  <c:v>97.1</c:v>
                </c:pt>
                <c:pt idx="4">
                  <c:v>97.39</c:v>
                </c:pt>
              </c:numCache>
            </c:numRef>
          </c:val>
          <c:extLst>
            <c:ext xmlns:c16="http://schemas.microsoft.com/office/drawing/2014/chart" uri="{C3380CC4-5D6E-409C-BE32-E72D297353CC}">
              <c16:uniqueId val="{00000000-8E0D-4524-BD5B-BE59BA8B4FF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92.55</c:v>
                </c:pt>
                <c:pt idx="1">
                  <c:v>92.62</c:v>
                </c:pt>
                <c:pt idx="2">
                  <c:v>92.72</c:v>
                </c:pt>
                <c:pt idx="3">
                  <c:v>92.88</c:v>
                </c:pt>
                <c:pt idx="4">
                  <c:v>92.9</c:v>
                </c:pt>
              </c:numCache>
            </c:numRef>
          </c:val>
          <c:smooth val="0"/>
          <c:extLst>
            <c:ext xmlns:c16="http://schemas.microsoft.com/office/drawing/2014/chart" uri="{C3380CC4-5D6E-409C-BE32-E72D297353CC}">
              <c16:uniqueId val="{00000001-8E0D-4524-BD5B-BE59BA8B4FF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107.62</c:v>
                </c:pt>
                <c:pt idx="1">
                  <c:v>110.89</c:v>
                </c:pt>
                <c:pt idx="2">
                  <c:v>111.25</c:v>
                </c:pt>
                <c:pt idx="3">
                  <c:v>110.22</c:v>
                </c:pt>
                <c:pt idx="4">
                  <c:v>109.99</c:v>
                </c:pt>
              </c:numCache>
            </c:numRef>
          </c:val>
          <c:extLst>
            <c:ext xmlns:c16="http://schemas.microsoft.com/office/drawing/2014/chart" uri="{C3380CC4-5D6E-409C-BE32-E72D297353CC}">
              <c16:uniqueId val="{00000000-ECC4-41CF-97FD-ABF586C2CB2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c:v>
                </c:pt>
                <c:pt idx="1">
                  <c:v>106.99</c:v>
                </c:pt>
                <c:pt idx="2">
                  <c:v>107.85</c:v>
                </c:pt>
                <c:pt idx="3">
                  <c:v>108.04</c:v>
                </c:pt>
                <c:pt idx="4">
                  <c:v>107.49</c:v>
                </c:pt>
              </c:numCache>
            </c:numRef>
          </c:val>
          <c:smooth val="0"/>
          <c:extLst>
            <c:ext xmlns:c16="http://schemas.microsoft.com/office/drawing/2014/chart" uri="{C3380CC4-5D6E-409C-BE32-E72D297353CC}">
              <c16:uniqueId val="{00000001-ECC4-41CF-97FD-ABF586C2CB2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2.82</c:v>
                </c:pt>
                <c:pt idx="1">
                  <c:v>5.58</c:v>
                </c:pt>
                <c:pt idx="2">
                  <c:v>8.2200000000000006</c:v>
                </c:pt>
                <c:pt idx="3">
                  <c:v>10.83</c:v>
                </c:pt>
                <c:pt idx="4">
                  <c:v>13.45</c:v>
                </c:pt>
              </c:numCache>
            </c:numRef>
          </c:val>
          <c:extLst>
            <c:ext xmlns:c16="http://schemas.microsoft.com/office/drawing/2014/chart" uri="{C3380CC4-5D6E-409C-BE32-E72D297353CC}">
              <c16:uniqueId val="{00000000-BD54-495D-A6D8-581B5B6191D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26.13</c:v>
                </c:pt>
                <c:pt idx="1">
                  <c:v>26.36</c:v>
                </c:pt>
                <c:pt idx="2">
                  <c:v>23.79</c:v>
                </c:pt>
                <c:pt idx="3">
                  <c:v>25.66</c:v>
                </c:pt>
                <c:pt idx="4">
                  <c:v>27.46</c:v>
                </c:pt>
              </c:numCache>
            </c:numRef>
          </c:val>
          <c:smooth val="0"/>
          <c:extLst>
            <c:ext xmlns:c16="http://schemas.microsoft.com/office/drawing/2014/chart" uri="{C3380CC4-5D6E-409C-BE32-E72D297353CC}">
              <c16:uniqueId val="{00000001-BD54-495D-A6D8-581B5B6191D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93-4DB6-9228-EA572C4D38E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1.03</c:v>
                </c:pt>
                <c:pt idx="1">
                  <c:v>1.43</c:v>
                </c:pt>
                <c:pt idx="2">
                  <c:v>1.22</c:v>
                </c:pt>
                <c:pt idx="3">
                  <c:v>1.61</c:v>
                </c:pt>
                <c:pt idx="4">
                  <c:v>2.08</c:v>
                </c:pt>
              </c:numCache>
            </c:numRef>
          </c:val>
          <c:smooth val="0"/>
          <c:extLst>
            <c:ext xmlns:c16="http://schemas.microsoft.com/office/drawing/2014/chart" uri="{C3380CC4-5D6E-409C-BE32-E72D297353CC}">
              <c16:uniqueId val="{00000001-4693-4DB6-9228-EA572C4D38E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DF-4D46-AD1F-AA19EFF99C5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9.06</c:v>
                </c:pt>
                <c:pt idx="1">
                  <c:v>7.42</c:v>
                </c:pt>
                <c:pt idx="2">
                  <c:v>4.72</c:v>
                </c:pt>
                <c:pt idx="3">
                  <c:v>4.49</c:v>
                </c:pt>
                <c:pt idx="4">
                  <c:v>5.41</c:v>
                </c:pt>
              </c:numCache>
            </c:numRef>
          </c:val>
          <c:smooth val="0"/>
          <c:extLst>
            <c:ext xmlns:c16="http://schemas.microsoft.com/office/drawing/2014/chart" uri="{C3380CC4-5D6E-409C-BE32-E72D297353CC}">
              <c16:uniqueId val="{00000001-20DF-4D46-AD1F-AA19EFF99C5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48.27</c:v>
                </c:pt>
                <c:pt idx="1">
                  <c:v>52.01</c:v>
                </c:pt>
                <c:pt idx="2">
                  <c:v>72.02</c:v>
                </c:pt>
                <c:pt idx="3">
                  <c:v>63.24</c:v>
                </c:pt>
                <c:pt idx="4">
                  <c:v>66.03</c:v>
                </c:pt>
              </c:numCache>
            </c:numRef>
          </c:val>
          <c:extLst>
            <c:ext xmlns:c16="http://schemas.microsoft.com/office/drawing/2014/chart" uri="{C3380CC4-5D6E-409C-BE32-E72D297353CC}">
              <c16:uniqueId val="{00000000-2E38-4F2C-84CA-854182BF80A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76.31</c:v>
                </c:pt>
                <c:pt idx="1">
                  <c:v>68.180000000000007</c:v>
                </c:pt>
                <c:pt idx="2">
                  <c:v>67.930000000000007</c:v>
                </c:pt>
                <c:pt idx="3">
                  <c:v>68.53</c:v>
                </c:pt>
                <c:pt idx="4">
                  <c:v>69.180000000000007</c:v>
                </c:pt>
              </c:numCache>
            </c:numRef>
          </c:val>
          <c:smooth val="0"/>
          <c:extLst>
            <c:ext xmlns:c16="http://schemas.microsoft.com/office/drawing/2014/chart" uri="{C3380CC4-5D6E-409C-BE32-E72D297353CC}">
              <c16:uniqueId val="{00000001-2E38-4F2C-84CA-854182BF80A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1988.98</c:v>
                </c:pt>
                <c:pt idx="1">
                  <c:v>1763.45</c:v>
                </c:pt>
                <c:pt idx="2">
                  <c:v>1669.22</c:v>
                </c:pt>
                <c:pt idx="3">
                  <c:v>1573.83</c:v>
                </c:pt>
                <c:pt idx="4">
                  <c:v>1490.8</c:v>
                </c:pt>
              </c:numCache>
            </c:numRef>
          </c:val>
          <c:extLst>
            <c:ext xmlns:c16="http://schemas.microsoft.com/office/drawing/2014/chart" uri="{C3380CC4-5D6E-409C-BE32-E72D297353CC}">
              <c16:uniqueId val="{00000000-0487-4F17-851C-C0C39925A7A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820.36</c:v>
                </c:pt>
                <c:pt idx="1">
                  <c:v>847.44</c:v>
                </c:pt>
                <c:pt idx="2">
                  <c:v>857.88</c:v>
                </c:pt>
                <c:pt idx="3">
                  <c:v>825.1</c:v>
                </c:pt>
                <c:pt idx="4">
                  <c:v>789.87</c:v>
                </c:pt>
              </c:numCache>
            </c:numRef>
          </c:val>
          <c:smooth val="0"/>
          <c:extLst>
            <c:ext xmlns:c16="http://schemas.microsoft.com/office/drawing/2014/chart" uri="{C3380CC4-5D6E-409C-BE32-E72D297353CC}">
              <c16:uniqueId val="{00000001-0487-4F17-851C-C0C39925A7A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91.49</c:v>
                </c:pt>
                <c:pt idx="1">
                  <c:v>91.61</c:v>
                </c:pt>
                <c:pt idx="2">
                  <c:v>90.95</c:v>
                </c:pt>
                <c:pt idx="3">
                  <c:v>91.3</c:v>
                </c:pt>
                <c:pt idx="4">
                  <c:v>91.54</c:v>
                </c:pt>
              </c:numCache>
            </c:numRef>
          </c:val>
          <c:extLst>
            <c:ext xmlns:c16="http://schemas.microsoft.com/office/drawing/2014/chart" uri="{C3380CC4-5D6E-409C-BE32-E72D297353CC}">
              <c16:uniqueId val="{00000000-B9AE-489E-A997-D9164E36C35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95.4</c:v>
                </c:pt>
                <c:pt idx="1">
                  <c:v>94.69</c:v>
                </c:pt>
                <c:pt idx="2">
                  <c:v>94.97</c:v>
                </c:pt>
                <c:pt idx="3">
                  <c:v>97.07</c:v>
                </c:pt>
                <c:pt idx="4">
                  <c:v>98.06</c:v>
                </c:pt>
              </c:numCache>
            </c:numRef>
          </c:val>
          <c:smooth val="0"/>
          <c:extLst>
            <c:ext xmlns:c16="http://schemas.microsoft.com/office/drawing/2014/chart" uri="{C3380CC4-5D6E-409C-BE32-E72D297353CC}">
              <c16:uniqueId val="{00000001-B9AE-489E-A997-D9164E36C35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A1E0-4EFA-AF2E-C2D1F73E998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163.19999999999999</c:v>
                </c:pt>
                <c:pt idx="1">
                  <c:v>159.78</c:v>
                </c:pt>
                <c:pt idx="2">
                  <c:v>159.49</c:v>
                </c:pt>
                <c:pt idx="3">
                  <c:v>157.81</c:v>
                </c:pt>
                <c:pt idx="4">
                  <c:v>157.37</c:v>
                </c:pt>
              </c:numCache>
            </c:numRef>
          </c:val>
          <c:smooth val="0"/>
          <c:extLst>
            <c:ext xmlns:c16="http://schemas.microsoft.com/office/drawing/2014/chart" uri="{C3380CC4-5D6E-409C-BE32-E72D297353CC}">
              <c16:uniqueId val="{00000001-A1E0-4EFA-AF2E-C2D1F73E998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栃木県　栃木市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5">
        <f>データ!S6</f>
        <v>155669</v>
      </c>
      <c r="AM8" s="45"/>
      <c r="AN8" s="45"/>
      <c r="AO8" s="45"/>
      <c r="AP8" s="45"/>
      <c r="AQ8" s="45"/>
      <c r="AR8" s="45"/>
      <c r="AS8" s="45"/>
      <c r="AT8" s="46">
        <f>データ!T6</f>
        <v>331.5</v>
      </c>
      <c r="AU8" s="46"/>
      <c r="AV8" s="46"/>
      <c r="AW8" s="46"/>
      <c r="AX8" s="46"/>
      <c r="AY8" s="46"/>
      <c r="AZ8" s="46"/>
      <c r="BA8" s="46"/>
      <c r="BB8" s="46">
        <f>データ!U6</f>
        <v>469.59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62.9</v>
      </c>
      <c r="J10" s="46"/>
      <c r="K10" s="46"/>
      <c r="L10" s="46"/>
      <c r="M10" s="46"/>
      <c r="N10" s="46"/>
      <c r="O10" s="46"/>
      <c r="P10" s="46">
        <f>データ!P6</f>
        <v>63.19</v>
      </c>
      <c r="Q10" s="46"/>
      <c r="R10" s="46"/>
      <c r="S10" s="46"/>
      <c r="T10" s="46"/>
      <c r="U10" s="46"/>
      <c r="V10" s="46"/>
      <c r="W10" s="46">
        <f>データ!Q6</f>
        <v>74.17</v>
      </c>
      <c r="X10" s="46"/>
      <c r="Y10" s="46"/>
      <c r="Z10" s="46"/>
      <c r="AA10" s="46"/>
      <c r="AB10" s="46"/>
      <c r="AC10" s="46"/>
      <c r="AD10" s="45">
        <f>データ!R6</f>
        <v>2679</v>
      </c>
      <c r="AE10" s="45"/>
      <c r="AF10" s="45"/>
      <c r="AG10" s="45"/>
      <c r="AH10" s="45"/>
      <c r="AI10" s="45"/>
      <c r="AJ10" s="45"/>
      <c r="AK10" s="2"/>
      <c r="AL10" s="45">
        <f>データ!V6</f>
        <v>98121</v>
      </c>
      <c r="AM10" s="45"/>
      <c r="AN10" s="45"/>
      <c r="AO10" s="45"/>
      <c r="AP10" s="45"/>
      <c r="AQ10" s="45"/>
      <c r="AR10" s="45"/>
      <c r="AS10" s="45"/>
      <c r="AT10" s="46">
        <f>データ!W6</f>
        <v>29.46</v>
      </c>
      <c r="AU10" s="46"/>
      <c r="AV10" s="46"/>
      <c r="AW10" s="46"/>
      <c r="AX10" s="46"/>
      <c r="AY10" s="46"/>
      <c r="AZ10" s="46"/>
      <c r="BA10" s="46"/>
      <c r="BB10" s="46">
        <f>データ!X6</f>
        <v>3330.65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Km/ZNg9oZqw67wSNlIjE6daXzSPi/8VHdbua1Gibd7+To1I1mv0olXjTqO1gY+LkRAtSoJXsHED8SzZQmqVTUA==" saltValue="kwQDycmRMDjJg6yJ5nNZF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92037</v>
      </c>
      <c r="D6" s="19">
        <f t="shared" si="3"/>
        <v>46</v>
      </c>
      <c r="E6" s="19">
        <f t="shared" si="3"/>
        <v>17</v>
      </c>
      <c r="F6" s="19">
        <f t="shared" si="3"/>
        <v>1</v>
      </c>
      <c r="G6" s="19">
        <f t="shared" si="3"/>
        <v>0</v>
      </c>
      <c r="H6" s="19" t="str">
        <f t="shared" si="3"/>
        <v>栃木県　栃木市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62.9</v>
      </c>
      <c r="P6" s="20">
        <f t="shared" si="3"/>
        <v>63.19</v>
      </c>
      <c r="Q6" s="20">
        <f t="shared" si="3"/>
        <v>74.17</v>
      </c>
      <c r="R6" s="20">
        <f t="shared" si="3"/>
        <v>2679</v>
      </c>
      <c r="S6" s="20">
        <f t="shared" si="3"/>
        <v>155669</v>
      </c>
      <c r="T6" s="20">
        <f t="shared" si="3"/>
        <v>331.5</v>
      </c>
      <c r="U6" s="20">
        <f t="shared" si="3"/>
        <v>469.59</v>
      </c>
      <c r="V6" s="20">
        <f t="shared" si="3"/>
        <v>98121</v>
      </c>
      <c r="W6" s="20">
        <f t="shared" si="3"/>
        <v>29.46</v>
      </c>
      <c r="X6" s="20">
        <f t="shared" si="3"/>
        <v>3330.65</v>
      </c>
      <c r="Y6" s="21">
        <f>IF(Y7="",NA(),Y7)</f>
        <v>107.62</v>
      </c>
      <c r="Z6" s="21">
        <f t="shared" ref="Z6:AH6" si="4">IF(Z7="",NA(),Z7)</f>
        <v>110.89</v>
      </c>
      <c r="AA6" s="21">
        <f t="shared" si="4"/>
        <v>111.25</v>
      </c>
      <c r="AB6" s="21">
        <f t="shared" si="4"/>
        <v>110.22</v>
      </c>
      <c r="AC6" s="21">
        <f t="shared" si="4"/>
        <v>109.99</v>
      </c>
      <c r="AD6" s="21">
        <f t="shared" si="4"/>
        <v>106.9</v>
      </c>
      <c r="AE6" s="21">
        <f t="shared" si="4"/>
        <v>106.99</v>
      </c>
      <c r="AF6" s="21">
        <f t="shared" si="4"/>
        <v>107.85</v>
      </c>
      <c r="AG6" s="21">
        <f t="shared" si="4"/>
        <v>108.04</v>
      </c>
      <c r="AH6" s="21">
        <f t="shared" si="4"/>
        <v>107.49</v>
      </c>
      <c r="AI6" s="20" t="str">
        <f>IF(AI7="","",IF(AI7="-","【-】","【"&amp;SUBSTITUTE(TEXT(AI7,"#,##0.00"),"-","△")&amp;"】"))</f>
        <v>【106.11】</v>
      </c>
      <c r="AJ6" s="20">
        <f>IF(AJ7="",NA(),AJ7)</f>
        <v>0</v>
      </c>
      <c r="AK6" s="20">
        <f t="shared" ref="AK6:AS6" si="5">IF(AK7="",NA(),AK7)</f>
        <v>0</v>
      </c>
      <c r="AL6" s="20">
        <f t="shared" si="5"/>
        <v>0</v>
      </c>
      <c r="AM6" s="20">
        <f t="shared" si="5"/>
        <v>0</v>
      </c>
      <c r="AN6" s="20">
        <f t="shared" si="5"/>
        <v>0</v>
      </c>
      <c r="AO6" s="21">
        <f t="shared" si="5"/>
        <v>9.06</v>
      </c>
      <c r="AP6" s="21">
        <f t="shared" si="5"/>
        <v>7.42</v>
      </c>
      <c r="AQ6" s="21">
        <f t="shared" si="5"/>
        <v>4.72</v>
      </c>
      <c r="AR6" s="21">
        <f t="shared" si="5"/>
        <v>4.49</v>
      </c>
      <c r="AS6" s="21">
        <f t="shared" si="5"/>
        <v>5.41</v>
      </c>
      <c r="AT6" s="20" t="str">
        <f>IF(AT7="","",IF(AT7="-","【-】","【"&amp;SUBSTITUTE(TEXT(AT7,"#,##0.00"),"-","△")&amp;"】"))</f>
        <v>【3.15】</v>
      </c>
      <c r="AU6" s="21">
        <f>IF(AU7="",NA(),AU7)</f>
        <v>48.27</v>
      </c>
      <c r="AV6" s="21">
        <f t="shared" ref="AV6:BD6" si="6">IF(AV7="",NA(),AV7)</f>
        <v>52.01</v>
      </c>
      <c r="AW6" s="21">
        <f t="shared" si="6"/>
        <v>72.02</v>
      </c>
      <c r="AX6" s="21">
        <f t="shared" si="6"/>
        <v>63.24</v>
      </c>
      <c r="AY6" s="21">
        <f t="shared" si="6"/>
        <v>66.03</v>
      </c>
      <c r="AZ6" s="21">
        <f t="shared" si="6"/>
        <v>76.31</v>
      </c>
      <c r="BA6" s="21">
        <f t="shared" si="6"/>
        <v>68.180000000000007</v>
      </c>
      <c r="BB6" s="21">
        <f t="shared" si="6"/>
        <v>67.930000000000007</v>
      </c>
      <c r="BC6" s="21">
        <f t="shared" si="6"/>
        <v>68.53</v>
      </c>
      <c r="BD6" s="21">
        <f t="shared" si="6"/>
        <v>69.180000000000007</v>
      </c>
      <c r="BE6" s="20" t="str">
        <f>IF(BE7="","",IF(BE7="-","【-】","【"&amp;SUBSTITUTE(TEXT(BE7,"#,##0.00"),"-","△")&amp;"】"))</f>
        <v>【73.44】</v>
      </c>
      <c r="BF6" s="21">
        <f>IF(BF7="",NA(),BF7)</f>
        <v>1988.98</v>
      </c>
      <c r="BG6" s="21">
        <f t="shared" ref="BG6:BO6" si="7">IF(BG7="",NA(),BG7)</f>
        <v>1763.45</v>
      </c>
      <c r="BH6" s="21">
        <f t="shared" si="7"/>
        <v>1669.22</v>
      </c>
      <c r="BI6" s="21">
        <f t="shared" si="7"/>
        <v>1573.83</v>
      </c>
      <c r="BJ6" s="21">
        <f t="shared" si="7"/>
        <v>1490.8</v>
      </c>
      <c r="BK6" s="21">
        <f t="shared" si="7"/>
        <v>820.36</v>
      </c>
      <c r="BL6" s="21">
        <f t="shared" si="7"/>
        <v>847.44</v>
      </c>
      <c r="BM6" s="21">
        <f t="shared" si="7"/>
        <v>857.88</v>
      </c>
      <c r="BN6" s="21">
        <f t="shared" si="7"/>
        <v>825.1</v>
      </c>
      <c r="BO6" s="21">
        <f t="shared" si="7"/>
        <v>789.87</v>
      </c>
      <c r="BP6" s="20" t="str">
        <f>IF(BP7="","",IF(BP7="-","【-】","【"&amp;SUBSTITUTE(TEXT(BP7,"#,##0.00"),"-","△")&amp;"】"))</f>
        <v>【652.82】</v>
      </c>
      <c r="BQ6" s="21">
        <f>IF(BQ7="",NA(),BQ7)</f>
        <v>91.49</v>
      </c>
      <c r="BR6" s="21">
        <f t="shared" ref="BR6:BZ6" si="8">IF(BR7="",NA(),BR7)</f>
        <v>91.61</v>
      </c>
      <c r="BS6" s="21">
        <f t="shared" si="8"/>
        <v>90.95</v>
      </c>
      <c r="BT6" s="21">
        <f t="shared" si="8"/>
        <v>91.3</v>
      </c>
      <c r="BU6" s="21">
        <f t="shared" si="8"/>
        <v>91.54</v>
      </c>
      <c r="BV6" s="21">
        <f t="shared" si="8"/>
        <v>95.4</v>
      </c>
      <c r="BW6" s="21">
        <f t="shared" si="8"/>
        <v>94.69</v>
      </c>
      <c r="BX6" s="21">
        <f t="shared" si="8"/>
        <v>94.97</v>
      </c>
      <c r="BY6" s="21">
        <f t="shared" si="8"/>
        <v>97.07</v>
      </c>
      <c r="BZ6" s="21">
        <f t="shared" si="8"/>
        <v>98.06</v>
      </c>
      <c r="CA6" s="20" t="str">
        <f>IF(CA7="","",IF(CA7="-","【-】","【"&amp;SUBSTITUTE(TEXT(CA7,"#,##0.00"),"-","△")&amp;"】"))</f>
        <v>【97.61】</v>
      </c>
      <c r="CB6" s="21">
        <f>IF(CB7="",NA(),CB7)</f>
        <v>150</v>
      </c>
      <c r="CC6" s="21">
        <f t="shared" ref="CC6:CK6" si="9">IF(CC7="",NA(),CC7)</f>
        <v>150</v>
      </c>
      <c r="CD6" s="21">
        <f t="shared" si="9"/>
        <v>150</v>
      </c>
      <c r="CE6" s="21">
        <f t="shared" si="9"/>
        <v>150</v>
      </c>
      <c r="CF6" s="21">
        <f t="shared" si="9"/>
        <v>150</v>
      </c>
      <c r="CG6" s="21">
        <f t="shared" si="9"/>
        <v>163.19999999999999</v>
      </c>
      <c r="CH6" s="21">
        <f t="shared" si="9"/>
        <v>159.78</v>
      </c>
      <c r="CI6" s="21">
        <f t="shared" si="9"/>
        <v>159.49</v>
      </c>
      <c r="CJ6" s="21">
        <f t="shared" si="9"/>
        <v>157.81</v>
      </c>
      <c r="CK6" s="21">
        <f t="shared" si="9"/>
        <v>157.37</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65.040000000000006</v>
      </c>
      <c r="CS6" s="21">
        <f t="shared" si="10"/>
        <v>68.31</v>
      </c>
      <c r="CT6" s="21">
        <f t="shared" si="10"/>
        <v>65.28</v>
      </c>
      <c r="CU6" s="21">
        <f t="shared" si="10"/>
        <v>64.92</v>
      </c>
      <c r="CV6" s="21">
        <f t="shared" si="10"/>
        <v>64.14</v>
      </c>
      <c r="CW6" s="20" t="str">
        <f>IF(CW7="","",IF(CW7="-","【-】","【"&amp;SUBSTITUTE(TEXT(CW7,"#,##0.00"),"-","△")&amp;"】"))</f>
        <v>【59.10】</v>
      </c>
      <c r="CX6" s="21">
        <f>IF(CX7="",NA(),CX7)</f>
        <v>95.25</v>
      </c>
      <c r="CY6" s="21">
        <f t="shared" ref="CY6:DG6" si="11">IF(CY7="",NA(),CY7)</f>
        <v>96.31</v>
      </c>
      <c r="CZ6" s="21">
        <f t="shared" si="11"/>
        <v>96.95</v>
      </c>
      <c r="DA6" s="21">
        <f t="shared" si="11"/>
        <v>97.1</v>
      </c>
      <c r="DB6" s="21">
        <f t="shared" si="11"/>
        <v>97.39</v>
      </c>
      <c r="DC6" s="21">
        <f t="shared" si="11"/>
        <v>92.55</v>
      </c>
      <c r="DD6" s="21">
        <f t="shared" si="11"/>
        <v>92.62</v>
      </c>
      <c r="DE6" s="21">
        <f t="shared" si="11"/>
        <v>92.72</v>
      </c>
      <c r="DF6" s="21">
        <f t="shared" si="11"/>
        <v>92.88</v>
      </c>
      <c r="DG6" s="21">
        <f t="shared" si="11"/>
        <v>92.9</v>
      </c>
      <c r="DH6" s="20" t="str">
        <f>IF(DH7="","",IF(DH7="-","【-】","【"&amp;SUBSTITUTE(TEXT(DH7,"#,##0.00"),"-","△")&amp;"】"))</f>
        <v>【95.82】</v>
      </c>
      <c r="DI6" s="21">
        <f>IF(DI7="",NA(),DI7)</f>
        <v>2.82</v>
      </c>
      <c r="DJ6" s="21">
        <f t="shared" ref="DJ6:DR6" si="12">IF(DJ7="",NA(),DJ7)</f>
        <v>5.58</v>
      </c>
      <c r="DK6" s="21">
        <f t="shared" si="12"/>
        <v>8.2200000000000006</v>
      </c>
      <c r="DL6" s="21">
        <f t="shared" si="12"/>
        <v>10.83</v>
      </c>
      <c r="DM6" s="21">
        <f t="shared" si="12"/>
        <v>13.45</v>
      </c>
      <c r="DN6" s="21">
        <f t="shared" si="12"/>
        <v>26.13</v>
      </c>
      <c r="DO6" s="21">
        <f t="shared" si="12"/>
        <v>26.36</v>
      </c>
      <c r="DP6" s="21">
        <f t="shared" si="12"/>
        <v>23.79</v>
      </c>
      <c r="DQ6" s="21">
        <f t="shared" si="12"/>
        <v>25.66</v>
      </c>
      <c r="DR6" s="21">
        <f t="shared" si="12"/>
        <v>27.46</v>
      </c>
      <c r="DS6" s="20" t="str">
        <f>IF(DS7="","",IF(DS7="-","【-】","【"&amp;SUBSTITUTE(TEXT(DS7,"#,##0.00"),"-","△")&amp;"】"))</f>
        <v>【39.74】</v>
      </c>
      <c r="DT6" s="20">
        <f>IF(DT7="",NA(),DT7)</f>
        <v>0</v>
      </c>
      <c r="DU6" s="20">
        <f t="shared" ref="DU6:EC6" si="13">IF(DU7="",NA(),DU7)</f>
        <v>0</v>
      </c>
      <c r="DV6" s="20">
        <f t="shared" si="13"/>
        <v>0</v>
      </c>
      <c r="DW6" s="20">
        <f t="shared" si="13"/>
        <v>0</v>
      </c>
      <c r="DX6" s="20">
        <f t="shared" si="13"/>
        <v>0</v>
      </c>
      <c r="DY6" s="21">
        <f t="shared" si="13"/>
        <v>1.03</v>
      </c>
      <c r="DZ6" s="21">
        <f t="shared" si="13"/>
        <v>1.43</v>
      </c>
      <c r="EA6" s="21">
        <f t="shared" si="13"/>
        <v>1.22</v>
      </c>
      <c r="EB6" s="21">
        <f t="shared" si="13"/>
        <v>1.61</v>
      </c>
      <c r="EC6" s="21">
        <f t="shared" si="13"/>
        <v>2.08</v>
      </c>
      <c r="ED6" s="20" t="str">
        <f>IF(ED7="","",IF(ED7="-","【-】","【"&amp;SUBSTITUTE(TEXT(ED7,"#,##0.00"),"-","△")&amp;"】"))</f>
        <v>【7.62】</v>
      </c>
      <c r="EE6" s="21">
        <f>IF(EE7="",NA(),EE7)</f>
        <v>0.06</v>
      </c>
      <c r="EF6" s="21">
        <f t="shared" ref="EF6:EN6" si="14">IF(EF7="",NA(),EF7)</f>
        <v>0.05</v>
      </c>
      <c r="EG6" s="20">
        <f t="shared" si="14"/>
        <v>0</v>
      </c>
      <c r="EH6" s="20">
        <f t="shared" si="14"/>
        <v>0</v>
      </c>
      <c r="EI6" s="20">
        <f t="shared" si="14"/>
        <v>0</v>
      </c>
      <c r="EJ6" s="21">
        <f t="shared" si="14"/>
        <v>0.1</v>
      </c>
      <c r="EK6" s="21">
        <f t="shared" si="14"/>
        <v>0.09</v>
      </c>
      <c r="EL6" s="21">
        <f t="shared" si="14"/>
        <v>0.09</v>
      </c>
      <c r="EM6" s="21">
        <f t="shared" si="14"/>
        <v>0.17</v>
      </c>
      <c r="EN6" s="21">
        <f t="shared" si="14"/>
        <v>0.13</v>
      </c>
      <c r="EO6" s="20" t="str">
        <f>IF(EO7="","",IF(EO7="-","【-】","【"&amp;SUBSTITUTE(TEXT(EO7,"#,##0.00"),"-","△")&amp;"】"))</f>
        <v>【0.23】</v>
      </c>
    </row>
    <row r="7" spans="1:148" s="22" customFormat="1" x14ac:dyDescent="0.2">
      <c r="A7" s="14"/>
      <c r="B7" s="23">
        <v>2022</v>
      </c>
      <c r="C7" s="23">
        <v>92037</v>
      </c>
      <c r="D7" s="23">
        <v>46</v>
      </c>
      <c r="E7" s="23">
        <v>17</v>
      </c>
      <c r="F7" s="23">
        <v>1</v>
      </c>
      <c r="G7" s="23">
        <v>0</v>
      </c>
      <c r="H7" s="23" t="s">
        <v>96</v>
      </c>
      <c r="I7" s="23" t="s">
        <v>97</v>
      </c>
      <c r="J7" s="23" t="s">
        <v>98</v>
      </c>
      <c r="K7" s="23" t="s">
        <v>99</v>
      </c>
      <c r="L7" s="23" t="s">
        <v>100</v>
      </c>
      <c r="M7" s="23" t="s">
        <v>101</v>
      </c>
      <c r="N7" s="24" t="s">
        <v>102</v>
      </c>
      <c r="O7" s="24">
        <v>62.9</v>
      </c>
      <c r="P7" s="24">
        <v>63.19</v>
      </c>
      <c r="Q7" s="24">
        <v>74.17</v>
      </c>
      <c r="R7" s="24">
        <v>2679</v>
      </c>
      <c r="S7" s="24">
        <v>155669</v>
      </c>
      <c r="T7" s="24">
        <v>331.5</v>
      </c>
      <c r="U7" s="24">
        <v>469.59</v>
      </c>
      <c r="V7" s="24">
        <v>98121</v>
      </c>
      <c r="W7" s="24">
        <v>29.46</v>
      </c>
      <c r="X7" s="24">
        <v>3330.65</v>
      </c>
      <c r="Y7" s="24">
        <v>107.62</v>
      </c>
      <c r="Z7" s="24">
        <v>110.89</v>
      </c>
      <c r="AA7" s="24">
        <v>111.25</v>
      </c>
      <c r="AB7" s="24">
        <v>110.22</v>
      </c>
      <c r="AC7" s="24">
        <v>109.99</v>
      </c>
      <c r="AD7" s="24">
        <v>106.9</v>
      </c>
      <c r="AE7" s="24">
        <v>106.99</v>
      </c>
      <c r="AF7" s="24">
        <v>107.85</v>
      </c>
      <c r="AG7" s="24">
        <v>108.04</v>
      </c>
      <c r="AH7" s="24">
        <v>107.49</v>
      </c>
      <c r="AI7" s="24">
        <v>106.11</v>
      </c>
      <c r="AJ7" s="24">
        <v>0</v>
      </c>
      <c r="AK7" s="24">
        <v>0</v>
      </c>
      <c r="AL7" s="24">
        <v>0</v>
      </c>
      <c r="AM7" s="24">
        <v>0</v>
      </c>
      <c r="AN7" s="24">
        <v>0</v>
      </c>
      <c r="AO7" s="24">
        <v>9.06</v>
      </c>
      <c r="AP7" s="24">
        <v>7.42</v>
      </c>
      <c r="AQ7" s="24">
        <v>4.72</v>
      </c>
      <c r="AR7" s="24">
        <v>4.49</v>
      </c>
      <c r="AS7" s="24">
        <v>5.41</v>
      </c>
      <c r="AT7" s="24">
        <v>3.15</v>
      </c>
      <c r="AU7" s="24">
        <v>48.27</v>
      </c>
      <c r="AV7" s="24">
        <v>52.01</v>
      </c>
      <c r="AW7" s="24">
        <v>72.02</v>
      </c>
      <c r="AX7" s="24">
        <v>63.24</v>
      </c>
      <c r="AY7" s="24">
        <v>66.03</v>
      </c>
      <c r="AZ7" s="24">
        <v>76.31</v>
      </c>
      <c r="BA7" s="24">
        <v>68.180000000000007</v>
      </c>
      <c r="BB7" s="24">
        <v>67.930000000000007</v>
      </c>
      <c r="BC7" s="24">
        <v>68.53</v>
      </c>
      <c r="BD7" s="24">
        <v>69.180000000000007</v>
      </c>
      <c r="BE7" s="24">
        <v>73.44</v>
      </c>
      <c r="BF7" s="24">
        <v>1988.98</v>
      </c>
      <c r="BG7" s="24">
        <v>1763.45</v>
      </c>
      <c r="BH7" s="24">
        <v>1669.22</v>
      </c>
      <c r="BI7" s="24">
        <v>1573.83</v>
      </c>
      <c r="BJ7" s="24">
        <v>1490.8</v>
      </c>
      <c r="BK7" s="24">
        <v>820.36</v>
      </c>
      <c r="BL7" s="24">
        <v>847.44</v>
      </c>
      <c r="BM7" s="24">
        <v>857.88</v>
      </c>
      <c r="BN7" s="24">
        <v>825.1</v>
      </c>
      <c r="BO7" s="24">
        <v>789.87</v>
      </c>
      <c r="BP7" s="24">
        <v>652.82000000000005</v>
      </c>
      <c r="BQ7" s="24">
        <v>91.49</v>
      </c>
      <c r="BR7" s="24">
        <v>91.61</v>
      </c>
      <c r="BS7" s="24">
        <v>90.95</v>
      </c>
      <c r="BT7" s="24">
        <v>91.3</v>
      </c>
      <c r="BU7" s="24">
        <v>91.54</v>
      </c>
      <c r="BV7" s="24">
        <v>95.4</v>
      </c>
      <c r="BW7" s="24">
        <v>94.69</v>
      </c>
      <c r="BX7" s="24">
        <v>94.97</v>
      </c>
      <c r="BY7" s="24">
        <v>97.07</v>
      </c>
      <c r="BZ7" s="24">
        <v>98.06</v>
      </c>
      <c r="CA7" s="24">
        <v>97.61</v>
      </c>
      <c r="CB7" s="24">
        <v>150</v>
      </c>
      <c r="CC7" s="24">
        <v>150</v>
      </c>
      <c r="CD7" s="24">
        <v>150</v>
      </c>
      <c r="CE7" s="24">
        <v>150</v>
      </c>
      <c r="CF7" s="24">
        <v>150</v>
      </c>
      <c r="CG7" s="24">
        <v>163.19999999999999</v>
      </c>
      <c r="CH7" s="24">
        <v>159.78</v>
      </c>
      <c r="CI7" s="24">
        <v>159.49</v>
      </c>
      <c r="CJ7" s="24">
        <v>157.81</v>
      </c>
      <c r="CK7" s="24">
        <v>157.37</v>
      </c>
      <c r="CL7" s="24">
        <v>138.29</v>
      </c>
      <c r="CM7" s="24" t="s">
        <v>102</v>
      </c>
      <c r="CN7" s="24" t="s">
        <v>102</v>
      </c>
      <c r="CO7" s="24" t="s">
        <v>102</v>
      </c>
      <c r="CP7" s="24" t="s">
        <v>102</v>
      </c>
      <c r="CQ7" s="24" t="s">
        <v>102</v>
      </c>
      <c r="CR7" s="24">
        <v>65.040000000000006</v>
      </c>
      <c r="CS7" s="24">
        <v>68.31</v>
      </c>
      <c r="CT7" s="24">
        <v>65.28</v>
      </c>
      <c r="CU7" s="24">
        <v>64.92</v>
      </c>
      <c r="CV7" s="24">
        <v>64.14</v>
      </c>
      <c r="CW7" s="24">
        <v>59.1</v>
      </c>
      <c r="CX7" s="24">
        <v>95.25</v>
      </c>
      <c r="CY7" s="24">
        <v>96.31</v>
      </c>
      <c r="CZ7" s="24">
        <v>96.95</v>
      </c>
      <c r="DA7" s="24">
        <v>97.1</v>
      </c>
      <c r="DB7" s="24">
        <v>97.39</v>
      </c>
      <c r="DC7" s="24">
        <v>92.55</v>
      </c>
      <c r="DD7" s="24">
        <v>92.62</v>
      </c>
      <c r="DE7" s="24">
        <v>92.72</v>
      </c>
      <c r="DF7" s="24">
        <v>92.88</v>
      </c>
      <c r="DG7" s="24">
        <v>92.9</v>
      </c>
      <c r="DH7" s="24">
        <v>95.82</v>
      </c>
      <c r="DI7" s="24">
        <v>2.82</v>
      </c>
      <c r="DJ7" s="24">
        <v>5.58</v>
      </c>
      <c r="DK7" s="24">
        <v>8.2200000000000006</v>
      </c>
      <c r="DL7" s="24">
        <v>10.83</v>
      </c>
      <c r="DM7" s="24">
        <v>13.45</v>
      </c>
      <c r="DN7" s="24">
        <v>26.13</v>
      </c>
      <c r="DO7" s="24">
        <v>26.36</v>
      </c>
      <c r="DP7" s="24">
        <v>23.79</v>
      </c>
      <c r="DQ7" s="24">
        <v>25.66</v>
      </c>
      <c r="DR7" s="24">
        <v>27.46</v>
      </c>
      <c r="DS7" s="24">
        <v>39.74</v>
      </c>
      <c r="DT7" s="24">
        <v>0</v>
      </c>
      <c r="DU7" s="24">
        <v>0</v>
      </c>
      <c r="DV7" s="24">
        <v>0</v>
      </c>
      <c r="DW7" s="24">
        <v>0</v>
      </c>
      <c r="DX7" s="24">
        <v>0</v>
      </c>
      <c r="DY7" s="24">
        <v>1.03</v>
      </c>
      <c r="DZ7" s="24">
        <v>1.43</v>
      </c>
      <c r="EA7" s="24">
        <v>1.22</v>
      </c>
      <c r="EB7" s="24">
        <v>1.61</v>
      </c>
      <c r="EC7" s="24">
        <v>2.08</v>
      </c>
      <c r="ED7" s="24">
        <v>7.62</v>
      </c>
      <c r="EE7" s="24">
        <v>0.06</v>
      </c>
      <c r="EF7" s="24">
        <v>0.05</v>
      </c>
      <c r="EG7" s="24">
        <v>0</v>
      </c>
      <c r="EH7" s="24">
        <v>0</v>
      </c>
      <c r="EI7" s="24">
        <v>0</v>
      </c>
      <c r="EJ7" s="24">
        <v>0.1</v>
      </c>
      <c r="EK7" s="24">
        <v>0.09</v>
      </c>
      <c r="EL7" s="24">
        <v>0.09</v>
      </c>
      <c r="EM7" s="24">
        <v>0.17</v>
      </c>
      <c r="EN7" s="24">
        <v>0.13</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dcterms:created xsi:type="dcterms:W3CDTF">2023-12-12T00:43:52Z</dcterms:created>
  <dcterms:modified xsi:type="dcterms:W3CDTF">2024-03-05T00:36:50Z</dcterms:modified>
  <cp:category/>
</cp:coreProperties>
</file>