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★R元年度業務\公営企業\02 公営企業決算統計\19 経営比較分析表について\05 県HP公表\6下水（農集）\"/>
    </mc:Choice>
  </mc:AlternateContent>
  <workbookProtection workbookAlgorithmName="SHA-512" workbookHashValue="L7isjrnBdkM6BPa6Sw8LOmQIJVzvO10lqIZZo808bKmeDIKKrrdSIoaRrmNsJCOaOx+mR2xpyXYa3YqcGWO8Ag==" workbookSaltValue="xydasyMP2HSLncO1kGU5nQ==" workbookSpinCount="100000" lockStructure="1"/>
  <bookViews>
    <workbookView xWindow="0" yWindow="0" windowWidth="15360" windowHeight="7635"/>
  </bookViews>
  <sheets>
    <sheet name="法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T6" i="5"/>
  <c r="S6" i="5"/>
  <c r="R6" i="5"/>
  <c r="Q6" i="5"/>
  <c r="P6" i="5"/>
  <c r="O6" i="5"/>
  <c r="N6" i="5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I85" i="4"/>
  <c r="H85" i="4"/>
  <c r="G85" i="4"/>
  <c r="E85" i="4"/>
  <c r="BB10" i="4"/>
  <c r="AT10" i="4"/>
  <c r="AD10" i="4"/>
  <c r="W10" i="4"/>
  <c r="P10" i="4"/>
  <c r="I10" i="4"/>
  <c r="B10" i="4"/>
  <c r="BB8" i="4"/>
  <c r="AT8" i="4"/>
  <c r="AL8" i="4"/>
  <c r="W8" i="4"/>
  <c r="P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<sst xmlns="http://schemas.openxmlformats.org/spreadsheetml/2006/main" count="311" uniqueCount="111">
  <si>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</si>
  <si>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</si>
  <si>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</si>
  <si>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</si>
  <si>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</si>
  <si>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</si>
  <si>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</si>
  <si>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</si>
  <si>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</si>
  <si>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</si>
  <si>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</si>
  <si>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</si>
  <si>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</si>
  <si>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</si>
  <si>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</si>
  <si>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</si>
  <si>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</si>
  <si>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</si>
  <si>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</si>
  <si>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</si>
  <si>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</si>
  <si>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</si>
  <si>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</si>
  <si>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</si>
  <si>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</si>
  <si>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</si>
  <si>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</si>
  <si>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</si>
  <si>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</si>
  <si>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</si>
  <si>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</si>
  <si>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</si>
  <si>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</si>
  <si>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</si>
  <si>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</si>
  <si>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</si>
  <si>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</si>
  <si>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</si>
  <si>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</si>
  <si>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</si>
  <si>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</si>
  <si>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</si>
  <si>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</si>
  <si>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</si>
  <si>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</si>
  <si>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</si>
  <si>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</si>
  <si>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</si>
  <si>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</si>
  <si>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</si>
  <si>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</si>
  <si>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</si>
  <si>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</si>
  <si>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</si>
  <si>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</si>
  <si>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</si>
  <si>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</si>
  <si>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</si>
  <si>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</si>
  <si>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</si>
  <si>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</si>
  <si>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</si>
  <si>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</si>
  <si>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</si>
  <si>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</si>
  <si>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</si>
  <si>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</si>
  <si>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</si>
  <si>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</si>
  <si>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</si>
  <si>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</si>
  <si>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</si>
  <si>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</si>
  <si>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</si>
  <si>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</si>
  <si>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</si>
  <si>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</si>
  <si>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</si>
  <si>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</si>
  <si>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</si>
  <si>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</si>
  <si>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</si>
  <si>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</si>
  <si>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</si>
  <si>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</si>
  <si>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</si>
  <si>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</si>
  <si>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</si>
  <si>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</si>
  <si>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</si>
  <si>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</si>
  <si>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</si>
  <si>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</si>
  <si>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</si>
  <si>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</si>
  <si>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</si>
  <si>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栃木県　栃木市</t>
  </si>
  <si>
    <t>法適用</t>
  </si>
  <si>
    <t>下水道事業</t>
  </si>
  <si>
    <t>農業集落排水</t>
  </si>
  <si>
    <t>F2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</si>
  <si>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</si>
  <si>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</si>
  <si>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</si>
  <si>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</si>
  <si>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</si>
  <si>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</si>
  <si>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</si>
  <si>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 xml:space="preserve">平成30年度より地方公営企業法を適用したため前年以前のデータはなし
①経常収支比率は、100%を超えているが、経常収益約4.2億円のうち約2.2億円が繰入金に頼っている状況である。
②累積欠損金比率は、なし
③流動比率は、流動負債のうち１年以内に償還予定である企業債元金が大半を占めており、低い状況である。企業債元金の償還は、一般会計繰入金に依存している。現状では、使用料収入の増加を見込むことは厳しいため、今後も一般会計からの繰入金を受けていかねばならない。
④企業債残高対事業規模比率は、今後、企業債残高が減少傾向にあるため、比率は下がっていく見込である。
⑤経費回収率は、約65%であるため、使用料で汚水処理費を賄えていない状況であることから、経費削減や汚水処理手法について早急な見直しが必要である。
⑥汚水処理原価は、類似団体より低いものの、経費回収率が100%未満であることから、さらなる経費の削減が必要である。
⑦施設利用率は、処理能力に対して余裕がある。将来的に、処理施設のサイズダウンを検討していく必要がある。
⑧水洗化率は、普及活動等による接続促進が必要である。
</t>
    <rPh sb="0" eb="2">
      <t>ヘイセイ</t>
    </rPh>
    <rPh sb="4" eb="6">
      <t>ネンド</t>
    </rPh>
    <rPh sb="8" eb="10">
      <t>チホウ</t>
    </rPh>
    <rPh sb="10" eb="12">
      <t>コウエイ</t>
    </rPh>
    <rPh sb="12" eb="14">
      <t>キギョウ</t>
    </rPh>
    <rPh sb="14" eb="15">
      <t>ホウ</t>
    </rPh>
    <rPh sb="16" eb="18">
      <t>テキヨウ</t>
    </rPh>
    <rPh sb="22" eb="24">
      <t>ゼンネン</t>
    </rPh>
    <rPh sb="24" eb="26">
      <t>イゼン</t>
    </rPh>
    <rPh sb="35" eb="37">
      <t>ケイジョウ</t>
    </rPh>
    <rPh sb="37" eb="39">
      <t>シュウシ</t>
    </rPh>
    <rPh sb="39" eb="41">
      <t>ヒリツ</t>
    </rPh>
    <rPh sb="48" eb="49">
      <t>コ</t>
    </rPh>
    <rPh sb="55" eb="57">
      <t>ケイジョウ</t>
    </rPh>
    <rPh sb="57" eb="59">
      <t>シュウエキ</t>
    </rPh>
    <rPh sb="59" eb="60">
      <t>ヤク</t>
    </rPh>
    <rPh sb="63" eb="65">
      <t>オクエン</t>
    </rPh>
    <rPh sb="68" eb="69">
      <t>ヤク</t>
    </rPh>
    <rPh sb="72" eb="74">
      <t>オクエン</t>
    </rPh>
    <rPh sb="75" eb="77">
      <t>クリイレ</t>
    </rPh>
    <rPh sb="77" eb="78">
      <t>キン</t>
    </rPh>
    <rPh sb="79" eb="80">
      <t>タヨ</t>
    </rPh>
    <rPh sb="84" eb="86">
      <t>ジョウキョウ</t>
    </rPh>
    <rPh sb="92" eb="94">
      <t>ルイセキ</t>
    </rPh>
    <rPh sb="94" eb="96">
      <t>ケッソン</t>
    </rPh>
    <rPh sb="96" eb="97">
      <t>キン</t>
    </rPh>
    <rPh sb="97" eb="99">
      <t>ヒリツ</t>
    </rPh>
    <rPh sb="105" eb="107">
      <t>リュウドウ</t>
    </rPh>
    <rPh sb="107" eb="109">
      <t>ヒリツ</t>
    </rPh>
    <rPh sb="136" eb="138">
      <t>タイハン</t>
    </rPh>
    <rPh sb="139" eb="140">
      <t>シ</t>
    </rPh>
    <rPh sb="178" eb="180">
      <t>ゲンジョウ</t>
    </rPh>
    <rPh sb="183" eb="186">
      <t>シヨウリョウ</t>
    </rPh>
    <rPh sb="186" eb="188">
      <t>シュウニュウ</t>
    </rPh>
    <rPh sb="189" eb="191">
      <t>ゾウカ</t>
    </rPh>
    <rPh sb="192" eb="194">
      <t>ミコ</t>
    </rPh>
    <rPh sb="198" eb="199">
      <t>キビ</t>
    </rPh>
    <rPh sb="218" eb="219">
      <t>ウ</t>
    </rPh>
    <rPh sb="232" eb="234">
      <t>キギョウ</t>
    </rPh>
    <rPh sb="234" eb="235">
      <t>サイ</t>
    </rPh>
    <rPh sb="235" eb="237">
      <t>ザンダカ</t>
    </rPh>
    <rPh sb="237" eb="238">
      <t>タイ</t>
    </rPh>
    <rPh sb="238" eb="240">
      <t>ジギョウ</t>
    </rPh>
    <rPh sb="240" eb="242">
      <t>キボ</t>
    </rPh>
    <rPh sb="242" eb="244">
      <t>ヒリツ</t>
    </rPh>
    <rPh sb="246" eb="248">
      <t>コンゴ</t>
    </rPh>
    <rPh sb="249" eb="251">
      <t>キギョウ</t>
    </rPh>
    <rPh sb="251" eb="252">
      <t>サイ</t>
    </rPh>
    <rPh sb="252" eb="254">
      <t>ザンダカ</t>
    </rPh>
    <rPh sb="255" eb="257">
      <t>ゲンショウ</t>
    </rPh>
    <rPh sb="257" eb="259">
      <t>ケイコウ</t>
    </rPh>
    <rPh sb="265" eb="267">
      <t>ヒリツ</t>
    </rPh>
    <rPh sb="268" eb="269">
      <t>サ</t>
    </rPh>
    <rPh sb="274" eb="276">
      <t>ミコミ</t>
    </rPh>
    <rPh sb="282" eb="284">
      <t>ケイヒ</t>
    </rPh>
    <rPh sb="284" eb="286">
      <t>カイシュウ</t>
    </rPh>
    <rPh sb="286" eb="287">
      <t>リツ</t>
    </rPh>
    <rPh sb="289" eb="290">
      <t>ヤク</t>
    </rPh>
    <rPh sb="299" eb="302">
      <t>シヨウリョウ</t>
    </rPh>
    <rPh sb="303" eb="305">
      <t>オスイ</t>
    </rPh>
    <rPh sb="305" eb="307">
      <t>ショリ</t>
    </rPh>
    <rPh sb="307" eb="308">
      <t>ヒ</t>
    </rPh>
    <rPh sb="309" eb="310">
      <t>マカナ</t>
    </rPh>
    <rPh sb="315" eb="317">
      <t>ジョウキョウ</t>
    </rPh>
    <rPh sb="325" eb="327">
      <t>ケイヒ</t>
    </rPh>
    <rPh sb="327" eb="329">
      <t>サクゲン</t>
    </rPh>
    <rPh sb="330" eb="332">
      <t>オスイ</t>
    </rPh>
    <rPh sb="332" eb="334">
      <t>ショリ</t>
    </rPh>
    <rPh sb="334" eb="336">
      <t>シュホウ</t>
    </rPh>
    <rPh sb="340" eb="342">
      <t>ソウキュウ</t>
    </rPh>
    <rPh sb="343" eb="345">
      <t>ミナオ</t>
    </rPh>
    <rPh sb="347" eb="349">
      <t>ヒツヨウ</t>
    </rPh>
    <rPh sb="413" eb="415">
      <t>シセツ</t>
    </rPh>
    <rPh sb="415" eb="418">
      <t>リヨウリツ</t>
    </rPh>
    <rPh sb="420" eb="422">
      <t>ショリ</t>
    </rPh>
    <rPh sb="422" eb="424">
      <t>ノウリョク</t>
    </rPh>
    <rPh sb="425" eb="426">
      <t>タイ</t>
    </rPh>
    <rPh sb="428" eb="430">
      <t>ヨユウ</t>
    </rPh>
    <rPh sb="434" eb="436">
      <t>ショウライ</t>
    </rPh>
    <rPh sb="436" eb="437">
      <t>テキ</t>
    </rPh>
    <rPh sb="439" eb="441">
      <t>ショリ</t>
    </rPh>
    <rPh sb="441" eb="443">
      <t>シセツ</t>
    </rPh>
    <rPh sb="451" eb="453">
      <t>ケントウ</t>
    </rPh>
    <rPh sb="457" eb="459">
      <t>ヒツヨウ</t>
    </rPh>
    <rPh sb="465" eb="468">
      <t>スイセンカ</t>
    </rPh>
    <rPh sb="468" eb="469">
      <t>リツ</t>
    </rPh>
    <rPh sb="471" eb="473">
      <t>フキュウ</t>
    </rPh>
    <rPh sb="473" eb="475">
      <t>カツドウ</t>
    </rPh>
    <rPh sb="475" eb="476">
      <t>トウ</t>
    </rPh>
    <rPh sb="479" eb="481">
      <t>セツゾク</t>
    </rPh>
    <rPh sb="481" eb="483">
      <t>ソクシン</t>
    </rPh>
    <rPh sb="484" eb="486">
      <t>ヒツヨウ</t>
    </rPh>
    <phoneticPr fontId="4"/>
  </si>
  <si>
    <t xml:space="preserve">平成30年度より地方公営企業法を適用したため前年以前のデータはなし
①有形固定資産減価償却率は、公営企業会計に移行した際、資産評価額を未償却残高として取得価格にしたことから、類似団体と比較して、進んでいない状況である。
②管渠老朽化率は、平成元年供用開始のため、耐用年数を迎えた管渠はない。今後、令和20年度頃から耐用年数50年を超える管渠が出てくる。
③管渠改善率は、老朽化による更新は行っておらず、他事業に伴う管渠移設工事が主である。
</t>
    <rPh sb="119" eb="121">
      <t>ヘイセイ</t>
    </rPh>
    <rPh sb="121" eb="123">
      <t>ガンネン</t>
    </rPh>
    <rPh sb="123" eb="125">
      <t>キョウヨウ</t>
    </rPh>
    <rPh sb="125" eb="127">
      <t>カイシ</t>
    </rPh>
    <rPh sb="145" eb="147">
      <t>コンゴ</t>
    </rPh>
    <rPh sb="148" eb="150">
      <t>レイワ</t>
    </rPh>
    <rPh sb="152" eb="154">
      <t>ネンド</t>
    </rPh>
    <rPh sb="154" eb="155">
      <t>コロ</t>
    </rPh>
    <rPh sb="157" eb="159">
      <t>タイヨウ</t>
    </rPh>
    <rPh sb="159" eb="161">
      <t>ネンスウ</t>
    </rPh>
    <rPh sb="163" eb="164">
      <t>ネン</t>
    </rPh>
    <rPh sb="165" eb="166">
      <t>コ</t>
    </rPh>
    <rPh sb="168" eb="170">
      <t>カンキョ</t>
    </rPh>
    <rPh sb="171" eb="172">
      <t>デ</t>
    </rPh>
    <rPh sb="178" eb="180">
      <t>カンキョ</t>
    </rPh>
    <rPh sb="180" eb="182">
      <t>カイゼン</t>
    </rPh>
    <rPh sb="182" eb="183">
      <t>リツ</t>
    </rPh>
    <rPh sb="185" eb="188">
      <t>ロウキュウカ</t>
    </rPh>
    <rPh sb="191" eb="193">
      <t>コウシン</t>
    </rPh>
    <rPh sb="194" eb="195">
      <t>オコナ</t>
    </rPh>
    <rPh sb="201" eb="202">
      <t>タ</t>
    </rPh>
    <rPh sb="202" eb="204">
      <t>ジギョウ</t>
    </rPh>
    <rPh sb="205" eb="206">
      <t>トモナ</t>
    </rPh>
    <rPh sb="207" eb="209">
      <t>カンキョ</t>
    </rPh>
    <rPh sb="209" eb="211">
      <t>イセツ</t>
    </rPh>
    <rPh sb="211" eb="213">
      <t>コウジ</t>
    </rPh>
    <rPh sb="214" eb="215">
      <t>オモ</t>
    </rPh>
    <phoneticPr fontId="4"/>
  </si>
  <si>
    <t>本市の農業集落排水事業は、平成元年に供用開始以来、６処理施設、約96ｋｍの管渠整備を行ってきた。現在、整備は完了している。
今後の収入見込みとして、使用料収入については、人口減少、節水機器の普及による使用水量の減少により、横ばいか減少傾向であるため、繰入金に頼っていかなければならない。
処理施設の設備について、耐用年数を迎えているものもあり、更新には多額の費用がかかるため、公共下水道への編入を計画している。
将来に渡り持続した市民サービスを提供していくため、最適な汚水処理手法について検討していく必要がある。</t>
    <rPh sb="0" eb="2">
      <t>ホンシ</t>
    </rPh>
    <rPh sb="3" eb="5">
      <t>ノウギョウ</t>
    </rPh>
    <rPh sb="5" eb="7">
      <t>シュウラク</t>
    </rPh>
    <rPh sb="7" eb="9">
      <t>ハイスイ</t>
    </rPh>
    <rPh sb="9" eb="11">
      <t>ジギョウ</t>
    </rPh>
    <rPh sb="13" eb="15">
      <t>ヘイセイ</t>
    </rPh>
    <rPh sb="15" eb="17">
      <t>ガンネン</t>
    </rPh>
    <rPh sb="18" eb="20">
      <t>キョウヨウ</t>
    </rPh>
    <rPh sb="20" eb="22">
      <t>カイシ</t>
    </rPh>
    <rPh sb="22" eb="24">
      <t>イライ</t>
    </rPh>
    <rPh sb="26" eb="28">
      <t>ショリ</t>
    </rPh>
    <rPh sb="28" eb="30">
      <t>シセツ</t>
    </rPh>
    <rPh sb="31" eb="32">
      <t>ヤク</t>
    </rPh>
    <rPh sb="37" eb="39">
      <t>カンキョ</t>
    </rPh>
    <rPh sb="39" eb="41">
      <t>セイビ</t>
    </rPh>
    <rPh sb="42" eb="43">
      <t>オコナ</t>
    </rPh>
    <rPh sb="48" eb="50">
      <t>ゲンザイ</t>
    </rPh>
    <rPh sb="51" eb="53">
      <t>セイビ</t>
    </rPh>
    <rPh sb="54" eb="56">
      <t>カンリョウ</t>
    </rPh>
    <rPh sb="62" eb="64">
      <t>コンゴ</t>
    </rPh>
    <rPh sb="65" eb="67">
      <t>シュウニュウ</t>
    </rPh>
    <rPh sb="67" eb="69">
      <t>ミコ</t>
    </rPh>
    <rPh sb="74" eb="77">
      <t>シヨウリョウ</t>
    </rPh>
    <rPh sb="77" eb="79">
      <t>シュウニュウ</t>
    </rPh>
    <rPh sb="85" eb="87">
      <t>ジンコウ</t>
    </rPh>
    <rPh sb="87" eb="89">
      <t>ゲンショウ</t>
    </rPh>
    <rPh sb="90" eb="92">
      <t>セッスイ</t>
    </rPh>
    <rPh sb="92" eb="94">
      <t>キキ</t>
    </rPh>
    <rPh sb="95" eb="97">
      <t>フキュウ</t>
    </rPh>
    <rPh sb="100" eb="102">
      <t>シヨウ</t>
    </rPh>
    <rPh sb="102" eb="104">
      <t>スイリョウ</t>
    </rPh>
    <rPh sb="105" eb="107">
      <t>ゲンショウ</t>
    </rPh>
    <rPh sb="111" eb="112">
      <t>ヨコ</t>
    </rPh>
    <rPh sb="115" eb="117">
      <t>ゲンショウ</t>
    </rPh>
    <rPh sb="117" eb="119">
      <t>ケイコウ</t>
    </rPh>
    <rPh sb="125" eb="127">
      <t>クリイレ</t>
    </rPh>
    <rPh sb="127" eb="128">
      <t>キン</t>
    </rPh>
    <rPh sb="129" eb="130">
      <t>タヨ</t>
    </rPh>
    <rPh sb="144" eb="146">
      <t>ショリ</t>
    </rPh>
    <rPh sb="146" eb="148">
      <t>シセツ</t>
    </rPh>
    <rPh sb="149" eb="151">
      <t>セツビ</t>
    </rPh>
    <rPh sb="156" eb="158">
      <t>タイヨウ</t>
    </rPh>
    <rPh sb="158" eb="160">
      <t>ネンスウ</t>
    </rPh>
    <rPh sb="161" eb="162">
      <t>ムカ</t>
    </rPh>
    <rPh sb="172" eb="174">
      <t>コウシン</t>
    </rPh>
    <rPh sb="176" eb="178">
      <t>タガク</t>
    </rPh>
    <rPh sb="179" eb="181">
      <t>ヒヨウ</t>
    </rPh>
    <rPh sb="188" eb="190">
      <t>コウキョウ</t>
    </rPh>
    <rPh sb="190" eb="193">
      <t>ゲスイドウ</t>
    </rPh>
    <rPh sb="195" eb="197">
      <t>ヘンニュウ</t>
    </rPh>
    <rPh sb="198" eb="200">
      <t>ケイカク</t>
    </rPh>
    <rPh sb="206" eb="208">
      <t>ショウライ</t>
    </rPh>
    <rPh sb="209" eb="210">
      <t>ワタ</t>
    </rPh>
    <rPh sb="211" eb="213">
      <t>ジゾク</t>
    </rPh>
    <rPh sb="215" eb="217">
      <t>シミン</t>
    </rPh>
    <rPh sb="222" eb="224">
      <t>テイキョウ</t>
    </rPh>
    <rPh sb="234" eb="236">
      <t>オスイ</t>
    </rPh>
    <rPh sb="236" eb="238">
      <t>ショリ</t>
    </rPh>
    <rPh sb="238" eb="240">
      <t>シュホウ</t>
    </rPh>
    <rPh sb="244" eb="246">
      <t>ケントウ</t>
    </rPh>
    <rPh sb="250" eb="252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</si>
</sst>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CA-44A1-934A-F70456C1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A-44A1-934A-F70456C126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100.31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C8-43B4-8D27-E98208E5F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101.77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C8-43B4-8D27-E98208E5FB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3.81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1E-460E-B4AC-C77F2284B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01E-460E-B4AC-C77F2284BE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BE-4920-BE15-601F10E6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E-4920-BE15-601F10E686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6-4684-A0D6-B876B176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227.4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6-4684-A0D6-B876B176D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31.99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4-46FB-AEC8-024A605F6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154-46FB-AEC8-024A605F6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3322.1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F7-4CC2-9D46-A17532A3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789.46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F7-4CC2-9D46-A17532A3D0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65.180000000000007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9A-4201-B037-C85513BE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57.77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9A-4201-B037-C85513BE88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182.94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69-4104-B8F3-6095985E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274.35000000000002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9-4104-B8F3-6095985EEA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56.89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6D-421D-9493-8FA250C3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50.68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F6D-421D-9493-8FA250C337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73.77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1C-422F-86C0-E28ACB49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84.86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1C-422F-86C0-E28ACB495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【101.60】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【195.44】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【34.27】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【747.76】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【261.46】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5"/>
  <sheetViews>
    <sheetView showGridLines="0" tabSelected="1" zoomScale="75" zoomScaleNormal="75" workbookViewId="0">
      <selection activeCell="BL66" sqref="BL66:BZ82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栃木県　栃木市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農業集落排水</v>
      </c>
      <c r="Q8" s="71"/>
      <c r="R8" s="71"/>
      <c r="S8" s="71"/>
      <c r="T8" s="71"/>
      <c r="U8" s="71"/>
      <c r="V8" s="71"/>
      <c r="W8" s="71" t="str">
        <f>データ!L6</f>
        <v>F2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161363</v>
      </c>
      <c r="AM8" s="68"/>
      <c r="AN8" s="68"/>
      <c r="AO8" s="68"/>
      <c r="AP8" s="68"/>
      <c r="AQ8" s="68"/>
      <c r="AR8" s="68"/>
      <c r="AS8" s="68"/>
      <c r="AT8" s="67">
        <f>データ!T6</f>
        <v>331.5</v>
      </c>
      <c r="AU8" s="67"/>
      <c r="AV8" s="67"/>
      <c r="AW8" s="67"/>
      <c r="AX8" s="67"/>
      <c r="AY8" s="67"/>
      <c r="AZ8" s="67"/>
      <c r="BA8" s="67"/>
      <c r="BB8" s="67">
        <f>データ!U6</f>
        <v>486.77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>
        <f>データ!O6</f>
        <v>61.4</v>
      </c>
      <c r="J10" s="67"/>
      <c r="K10" s="67"/>
      <c r="L10" s="67"/>
      <c r="M10" s="67"/>
      <c r="N10" s="67"/>
      <c r="O10" s="67"/>
      <c r="P10" s="67">
        <f>データ!P6</f>
        <v>4.79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2630</v>
      </c>
      <c r="AE10" s="68"/>
      <c r="AF10" s="68"/>
      <c r="AG10" s="68"/>
      <c r="AH10" s="68"/>
      <c r="AI10" s="68"/>
      <c r="AJ10" s="68"/>
      <c r="AK10" s="2"/>
      <c r="AL10" s="68">
        <f>データ!V6</f>
        <v>7694</v>
      </c>
      <c r="AM10" s="68"/>
      <c r="AN10" s="68"/>
      <c r="AO10" s="68"/>
      <c r="AP10" s="68"/>
      <c r="AQ10" s="68"/>
      <c r="AR10" s="68"/>
      <c r="AS10" s="68"/>
      <c r="AT10" s="67">
        <f>データ!W6</f>
        <v>3.51</v>
      </c>
      <c r="AU10" s="67"/>
      <c r="AV10" s="67"/>
      <c r="AW10" s="67"/>
      <c r="AX10" s="67"/>
      <c r="AY10" s="67"/>
      <c r="AZ10" s="67"/>
      <c r="BA10" s="67"/>
      <c r="BB10" s="67">
        <f>データ!X6</f>
        <v>2192.02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108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109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110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hidden="1" x14ac:dyDescent="0.15">
      <c r="B84" s="26" t="s">
        <v>31</v>
      </c>
      <c r="C84" s="26"/>
      <c r="D84" s="26"/>
      <c r="E84" s="26" t="s">
        <v>32</v>
      </c>
      <c r="F84" s="26" t="s">
        <v>33</v>
      </c>
      <c r="G84" s="26" t="s">
        <v>34</v>
      </c>
      <c r="H84" s="26" t="s">
        <v>35</v>
      </c>
      <c r="I84" s="26" t="s">
        <v>36</v>
      </c>
      <c r="J84" s="26" t="s">
        <v>37</v>
      </c>
      <c r="K84" s="26" t="s">
        <v>38</v>
      </c>
      <c r="L84" s="26" t="s">
        <v>39</v>
      </c>
      <c r="M84" s="26" t="s">
        <v>40</v>
      </c>
      <c r="N84" s="26" t="s">
        <v>41</v>
      </c>
      <c r="O84" s="26" t="s">
        <v>42</v>
      </c>
    </row>
    <row r="85" spans="1:78" hidden="1" x14ac:dyDescent="0.15">
      <c r="B85" s="26"/>
      <c r="C85" s="26"/>
      <c r="D85" s="26"/>
      <c r="E85" s="26" t="str">
        <f>データ!AI6</f>
        <v>【101.60】</v>
      </c>
      <c r="F85" s="26" t="str">
        <f>データ!AT6</f>
        <v>【195.44】</v>
      </c>
      <c r="G85" s="26" t="str">
        <f>データ!BE6</f>
        <v>【34.27】</v>
      </c>
      <c r="H85" s="26" t="str">
        <f>データ!BP6</f>
        <v>【747.76】</v>
      </c>
      <c r="I85" s="26" t="str">
        <f>データ!CA6</f>
        <v>【59.51】</v>
      </c>
      <c r="J85" s="26" t="str">
        <f>データ!CL6</f>
        <v>【261.46】</v>
      </c>
      <c r="K85" s="26" t="str">
        <f>データ!CW6</f>
        <v>【52.23】</v>
      </c>
      <c r="L85" s="26" t="str">
        <f>データ!DH6</f>
        <v>【85.82】</v>
      </c>
      <c r="M85" s="26" t="str">
        <f>データ!DS6</f>
        <v>【24.12】</v>
      </c>
      <c r="N85" s="26" t="str">
        <f>データ!ED6</f>
        <v>【0.00】</v>
      </c>
      <c r="O85" s="26" t="str">
        <f>データ!EO6</f>
        <v>【0.02】</v>
      </c>
    </row>
  </sheetData>
  <sheetProtection algorithmName="SHA-512" hashValue="OWdfgATa5Hr5qtCpltVC9XVHw4LmKqT8bMtwLSYpW+0KSj/pTE7Z0ZR1Yk2K+z9n/iABIEN8NrAQWuUR9mgyBQ==" saltValue="wzuA4hxYPNUSq+PQllQGOg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R10"/>
  <sheetViews>
    <sheetView showGridLines="0" workbookViewId="0"/>
  </sheetViews>
  <sheetFormatPr defaultRowHeight="13.5" x14ac:dyDescent="0.15"/>
  <cols>
    <col min="2" max="144" width="11.875" customWidth="1"/>
  </cols>
  <sheetData>
    <row r="1" spans="1:148" x14ac:dyDescent="0.15">
      <c r="A1" t="s">
        <v>43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8" x14ac:dyDescent="0.15">
      <c r="A2" s="28" t="s">
        <v>44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8" x14ac:dyDescent="0.15">
      <c r="A3" s="28" t="s">
        <v>45</v>
      </c>
      <c r="B3" s="29" t="s">
        <v>46</v>
      </c>
      <c r="C3" s="29" t="s">
        <v>47</v>
      </c>
      <c r="D3" s="29" t="s">
        <v>48</v>
      </c>
      <c r="E3" s="29" t="s">
        <v>49</v>
      </c>
      <c r="F3" s="29" t="s">
        <v>50</v>
      </c>
      <c r="G3" s="29" t="s">
        <v>51</v>
      </c>
      <c r="H3" s="76" t="s">
        <v>52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54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8" x14ac:dyDescent="0.15">
      <c r="A4" s="28" t="s">
        <v>55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56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57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58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59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60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61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62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63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64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65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66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8" x14ac:dyDescent="0.15">
      <c r="A5" s="28" t="s">
        <v>67</v>
      </c>
      <c r="B5" s="31"/>
      <c r="C5" s="31"/>
      <c r="D5" s="31"/>
      <c r="E5" s="31"/>
      <c r="F5" s="31"/>
      <c r="G5" s="31"/>
      <c r="H5" s="32" t="s">
        <v>68</v>
      </c>
      <c r="I5" s="32" t="s">
        <v>69</v>
      </c>
      <c r="J5" s="32" t="s">
        <v>70</v>
      </c>
      <c r="K5" s="32" t="s">
        <v>71</v>
      </c>
      <c r="L5" s="32" t="s">
        <v>72</v>
      </c>
      <c r="M5" s="32" t="s">
        <v>5</v>
      </c>
      <c r="N5" s="32" t="s">
        <v>73</v>
      </c>
      <c r="O5" s="32" t="s">
        <v>74</v>
      </c>
      <c r="P5" s="32" t="s">
        <v>75</v>
      </c>
      <c r="Q5" s="32" t="s">
        <v>76</v>
      </c>
      <c r="R5" s="32" t="s">
        <v>77</v>
      </c>
      <c r="S5" s="32" t="s">
        <v>78</v>
      </c>
      <c r="T5" s="32" t="s">
        <v>79</v>
      </c>
      <c r="U5" s="32" t="s">
        <v>80</v>
      </c>
      <c r="V5" s="32" t="s">
        <v>81</v>
      </c>
      <c r="W5" s="32" t="s">
        <v>82</v>
      </c>
      <c r="X5" s="32" t="s">
        <v>83</v>
      </c>
      <c r="Y5" s="32" t="s">
        <v>84</v>
      </c>
      <c r="Z5" s="32" t="s">
        <v>85</v>
      </c>
      <c r="AA5" s="32" t="s">
        <v>86</v>
      </c>
      <c r="AB5" s="32" t="s">
        <v>87</v>
      </c>
      <c r="AC5" s="32" t="s">
        <v>88</v>
      </c>
      <c r="AD5" s="32" t="s">
        <v>89</v>
      </c>
      <c r="AE5" s="32" t="s">
        <v>90</v>
      </c>
      <c r="AF5" s="32" t="s">
        <v>91</v>
      </c>
      <c r="AG5" s="32" t="s">
        <v>92</v>
      </c>
      <c r="AH5" s="32" t="s">
        <v>93</v>
      </c>
      <c r="AI5" s="32" t="s">
        <v>31</v>
      </c>
      <c r="AJ5" s="32" t="s">
        <v>84</v>
      </c>
      <c r="AK5" s="32" t="s">
        <v>85</v>
      </c>
      <c r="AL5" s="32" t="s">
        <v>86</v>
      </c>
      <c r="AM5" s="32" t="s">
        <v>87</v>
      </c>
      <c r="AN5" s="32" t="s">
        <v>88</v>
      </c>
      <c r="AO5" s="32" t="s">
        <v>89</v>
      </c>
      <c r="AP5" s="32" t="s">
        <v>90</v>
      </c>
      <c r="AQ5" s="32" t="s">
        <v>91</v>
      </c>
      <c r="AR5" s="32" t="s">
        <v>92</v>
      </c>
      <c r="AS5" s="32" t="s">
        <v>93</v>
      </c>
      <c r="AT5" s="32" t="s">
        <v>94</v>
      </c>
      <c r="AU5" s="32" t="s">
        <v>84</v>
      </c>
      <c r="AV5" s="32" t="s">
        <v>85</v>
      </c>
      <c r="AW5" s="32" t="s">
        <v>86</v>
      </c>
      <c r="AX5" s="32" t="s">
        <v>87</v>
      </c>
      <c r="AY5" s="32" t="s">
        <v>88</v>
      </c>
      <c r="AZ5" s="32" t="s">
        <v>89</v>
      </c>
      <c r="BA5" s="32" t="s">
        <v>90</v>
      </c>
      <c r="BB5" s="32" t="s">
        <v>91</v>
      </c>
      <c r="BC5" s="32" t="s">
        <v>92</v>
      </c>
      <c r="BD5" s="32" t="s">
        <v>93</v>
      </c>
      <c r="BE5" s="32" t="s">
        <v>94</v>
      </c>
      <c r="BF5" s="32" t="s">
        <v>84</v>
      </c>
      <c r="BG5" s="32" t="s">
        <v>85</v>
      </c>
      <c r="BH5" s="32" t="s">
        <v>86</v>
      </c>
      <c r="BI5" s="32" t="s">
        <v>87</v>
      </c>
      <c r="BJ5" s="32" t="s">
        <v>88</v>
      </c>
      <c r="BK5" s="32" t="s">
        <v>89</v>
      </c>
      <c r="BL5" s="32" t="s">
        <v>90</v>
      </c>
      <c r="BM5" s="32" t="s">
        <v>91</v>
      </c>
      <c r="BN5" s="32" t="s">
        <v>92</v>
      </c>
      <c r="BO5" s="32" t="s">
        <v>93</v>
      </c>
      <c r="BP5" s="32" t="s">
        <v>94</v>
      </c>
      <c r="BQ5" s="32" t="s">
        <v>84</v>
      </c>
      <c r="BR5" s="32" t="s">
        <v>85</v>
      </c>
      <c r="BS5" s="32" t="s">
        <v>86</v>
      </c>
      <c r="BT5" s="32" t="s">
        <v>87</v>
      </c>
      <c r="BU5" s="32" t="s">
        <v>88</v>
      </c>
      <c r="BV5" s="32" t="s">
        <v>89</v>
      </c>
      <c r="BW5" s="32" t="s">
        <v>90</v>
      </c>
      <c r="BX5" s="32" t="s">
        <v>91</v>
      </c>
      <c r="BY5" s="32" t="s">
        <v>92</v>
      </c>
      <c r="BZ5" s="32" t="s">
        <v>93</v>
      </c>
      <c r="CA5" s="32" t="s">
        <v>94</v>
      </c>
      <c r="CB5" s="32" t="s">
        <v>84</v>
      </c>
      <c r="CC5" s="32" t="s">
        <v>85</v>
      </c>
      <c r="CD5" s="32" t="s">
        <v>86</v>
      </c>
      <c r="CE5" s="32" t="s">
        <v>87</v>
      </c>
      <c r="CF5" s="32" t="s">
        <v>88</v>
      </c>
      <c r="CG5" s="32" t="s">
        <v>89</v>
      </c>
      <c r="CH5" s="32" t="s">
        <v>90</v>
      </c>
      <c r="CI5" s="32" t="s">
        <v>91</v>
      </c>
      <c r="CJ5" s="32" t="s">
        <v>92</v>
      </c>
      <c r="CK5" s="32" t="s">
        <v>93</v>
      </c>
      <c r="CL5" s="32" t="s">
        <v>94</v>
      </c>
      <c r="CM5" s="32" t="s">
        <v>84</v>
      </c>
      <c r="CN5" s="32" t="s">
        <v>85</v>
      </c>
      <c r="CO5" s="32" t="s">
        <v>86</v>
      </c>
      <c r="CP5" s="32" t="s">
        <v>87</v>
      </c>
      <c r="CQ5" s="32" t="s">
        <v>88</v>
      </c>
      <c r="CR5" s="32" t="s">
        <v>89</v>
      </c>
      <c r="CS5" s="32" t="s">
        <v>90</v>
      </c>
      <c r="CT5" s="32" t="s">
        <v>91</v>
      </c>
      <c r="CU5" s="32" t="s">
        <v>92</v>
      </c>
      <c r="CV5" s="32" t="s">
        <v>93</v>
      </c>
      <c r="CW5" s="32" t="s">
        <v>94</v>
      </c>
      <c r="CX5" s="32" t="s">
        <v>84</v>
      </c>
      <c r="CY5" s="32" t="s">
        <v>85</v>
      </c>
      <c r="CZ5" s="32" t="s">
        <v>86</v>
      </c>
      <c r="DA5" s="32" t="s">
        <v>87</v>
      </c>
      <c r="DB5" s="32" t="s">
        <v>88</v>
      </c>
      <c r="DC5" s="32" t="s">
        <v>89</v>
      </c>
      <c r="DD5" s="32" t="s">
        <v>90</v>
      </c>
      <c r="DE5" s="32" t="s">
        <v>91</v>
      </c>
      <c r="DF5" s="32" t="s">
        <v>92</v>
      </c>
      <c r="DG5" s="32" t="s">
        <v>93</v>
      </c>
      <c r="DH5" s="32" t="s">
        <v>94</v>
      </c>
      <c r="DI5" s="32" t="s">
        <v>84</v>
      </c>
      <c r="DJ5" s="32" t="s">
        <v>85</v>
      </c>
      <c r="DK5" s="32" t="s">
        <v>86</v>
      </c>
      <c r="DL5" s="32" t="s">
        <v>87</v>
      </c>
      <c r="DM5" s="32" t="s">
        <v>88</v>
      </c>
      <c r="DN5" s="32" t="s">
        <v>89</v>
      </c>
      <c r="DO5" s="32" t="s">
        <v>90</v>
      </c>
      <c r="DP5" s="32" t="s">
        <v>91</v>
      </c>
      <c r="DQ5" s="32" t="s">
        <v>92</v>
      </c>
      <c r="DR5" s="32" t="s">
        <v>93</v>
      </c>
      <c r="DS5" s="32" t="s">
        <v>94</v>
      </c>
      <c r="DT5" s="32" t="s">
        <v>84</v>
      </c>
      <c r="DU5" s="32" t="s">
        <v>85</v>
      </c>
      <c r="DV5" s="32" t="s">
        <v>86</v>
      </c>
      <c r="DW5" s="32" t="s">
        <v>87</v>
      </c>
      <c r="DX5" s="32" t="s">
        <v>88</v>
      </c>
      <c r="DY5" s="32" t="s">
        <v>89</v>
      </c>
      <c r="DZ5" s="32" t="s">
        <v>90</v>
      </c>
      <c r="EA5" s="32" t="s">
        <v>91</v>
      </c>
      <c r="EB5" s="32" t="s">
        <v>92</v>
      </c>
      <c r="EC5" s="32" t="s">
        <v>93</v>
      </c>
      <c r="ED5" s="32" t="s">
        <v>94</v>
      </c>
      <c r="EE5" s="32" t="s">
        <v>84</v>
      </c>
      <c r="EF5" s="32" t="s">
        <v>85</v>
      </c>
      <c r="EG5" s="32" t="s">
        <v>86</v>
      </c>
      <c r="EH5" s="32" t="s">
        <v>87</v>
      </c>
      <c r="EI5" s="32" t="s">
        <v>88</v>
      </c>
      <c r="EJ5" s="32" t="s">
        <v>89</v>
      </c>
      <c r="EK5" s="32" t="s">
        <v>90</v>
      </c>
      <c r="EL5" s="32" t="s">
        <v>91</v>
      </c>
      <c r="EM5" s="32" t="s">
        <v>92</v>
      </c>
      <c r="EN5" s="32" t="s">
        <v>93</v>
      </c>
      <c r="EO5" s="32" t="s">
        <v>94</v>
      </c>
    </row>
    <row r="6" spans="1:148" s="36" customFormat="1" x14ac:dyDescent="0.15">
      <c r="A6" s="28" t="s">
        <v>95</v>
      </c>
      <c r="B6" s="33">
        <f>B7</f>
        <v>2018</v>
      </c>
      <c r="C6" s="33">
        <f t="shared" ref="C6:X6" si="3">C7</f>
        <v>92037</v>
      </c>
      <c r="D6" s="33">
        <f t="shared" si="3"/>
        <v>46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栃木県　栃木市</v>
      </c>
      <c r="I6" s="33" t="str">
        <f t="shared" si="3"/>
        <v>法適用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>
        <f t="shared" si="3"/>
        <v>61.4</v>
      </c>
      <c r="P6" s="34">
        <f t="shared" si="3"/>
        <v>4.79</v>
      </c>
      <c r="Q6" s="34">
        <f t="shared" si="3"/>
        <v>100</v>
      </c>
      <c r="R6" s="34">
        <f t="shared" si="3"/>
        <v>2630</v>
      </c>
      <c r="S6" s="34">
        <f t="shared" si="3"/>
        <v>161363</v>
      </c>
      <c r="T6" s="34">
        <f t="shared" si="3"/>
        <v>331.5</v>
      </c>
      <c r="U6" s="34">
        <f t="shared" si="3"/>
        <v>486.77</v>
      </c>
      <c r="V6" s="34">
        <f t="shared" si="3"/>
        <v>7694</v>
      </c>
      <c r="W6" s="34">
        <f t="shared" si="3"/>
        <v>3.51</v>
      </c>
      <c r="X6" s="34">
        <f t="shared" si="3"/>
        <v>2192.02</v>
      </c>
      <c r="Y6" s="35" t="str">
        <f>IF(Y7="",NA(),Y7)</f>
        <v>-</v>
      </c>
      <c r="Z6" s="35" t="str">
        <f t="shared" ref="Z6:AH6" si="4">IF(Z7="",NA(),Z7)</f>
        <v>-</v>
      </c>
      <c r="AA6" s="35" t="str">
        <f t="shared" si="4"/>
        <v>-</v>
      </c>
      <c r="AB6" s="35" t="str">
        <f t="shared" si="4"/>
        <v>-</v>
      </c>
      <c r="AC6" s="35">
        <f t="shared" si="4"/>
        <v>100.31</v>
      </c>
      <c r="AD6" s="35" t="str">
        <f t="shared" si="4"/>
        <v>-</v>
      </c>
      <c r="AE6" s="35" t="str">
        <f t="shared" si="4"/>
        <v>-</v>
      </c>
      <c r="AF6" s="35" t="str">
        <f t="shared" si="4"/>
        <v>-</v>
      </c>
      <c r="AG6" s="35" t="str">
        <f t="shared" si="4"/>
        <v>-</v>
      </c>
      <c r="AH6" s="35">
        <f t="shared" si="4"/>
        <v>101.77</v>
      </c>
      <c r="AI6" s="34" t="str">
        <f>IF(AI7="","",IF(AI7="-","【-】","【"&amp;SUBSTITUTE(TEXT(AI7,"#,##0.00"),"-","△")&amp;"】"))</f>
        <v>【101.60】</v>
      </c>
      <c r="AJ6" s="35" t="str">
        <f>IF(AJ7="",NA(),AJ7)</f>
        <v>-</v>
      </c>
      <c r="AK6" s="35" t="str">
        <f t="shared" ref="AK6:AS6" si="5">IF(AK7="",NA(),AK7)</f>
        <v>-</v>
      </c>
      <c r="AL6" s="35" t="str">
        <f t="shared" si="5"/>
        <v>-</v>
      </c>
      <c r="AM6" s="35" t="str">
        <f t="shared" si="5"/>
        <v>-</v>
      </c>
      <c r="AN6" s="34">
        <f t="shared" si="5"/>
        <v>0</v>
      </c>
      <c r="AO6" s="35" t="str">
        <f t="shared" si="5"/>
        <v>-</v>
      </c>
      <c r="AP6" s="35" t="str">
        <f t="shared" si="5"/>
        <v>-</v>
      </c>
      <c r="AQ6" s="35" t="str">
        <f t="shared" si="5"/>
        <v>-</v>
      </c>
      <c r="AR6" s="35" t="str">
        <f t="shared" si="5"/>
        <v>-</v>
      </c>
      <c r="AS6" s="35">
        <f t="shared" si="5"/>
        <v>227.4</v>
      </c>
      <c r="AT6" s="34" t="str">
        <f>IF(AT7="","",IF(AT7="-","【-】","【"&amp;SUBSTITUTE(TEXT(AT7,"#,##0.00"),"-","△")&amp;"】"))</f>
        <v>【195.44】</v>
      </c>
      <c r="AU6" s="35" t="str">
        <f>IF(AU7="",NA(),AU7)</f>
        <v>-</v>
      </c>
      <c r="AV6" s="35" t="str">
        <f t="shared" ref="AV6:BD6" si="6">IF(AV7="",NA(),AV7)</f>
        <v>-</v>
      </c>
      <c r="AW6" s="35" t="str">
        <f t="shared" si="6"/>
        <v>-</v>
      </c>
      <c r="AX6" s="35" t="str">
        <f t="shared" si="6"/>
        <v>-</v>
      </c>
      <c r="AY6" s="35">
        <f t="shared" si="6"/>
        <v>31.99</v>
      </c>
      <c r="AZ6" s="35" t="str">
        <f t="shared" si="6"/>
        <v>-</v>
      </c>
      <c r="BA6" s="35" t="str">
        <f t="shared" si="6"/>
        <v>-</v>
      </c>
      <c r="BB6" s="35" t="str">
        <f t="shared" si="6"/>
        <v>-</v>
      </c>
      <c r="BC6" s="35" t="str">
        <f t="shared" si="6"/>
        <v>-</v>
      </c>
      <c r="BD6" s="35">
        <f t="shared" si="6"/>
        <v>29.54</v>
      </c>
      <c r="BE6" s="34" t="str">
        <f>IF(BE7="","",IF(BE7="-","【-】","【"&amp;SUBSTITUTE(TEXT(BE7,"#,##0.00"),"-","△")&amp;"】"))</f>
        <v>【34.27】</v>
      </c>
      <c r="BF6" s="35" t="str">
        <f>IF(BF7="",NA(),BF7)</f>
        <v>-</v>
      </c>
      <c r="BG6" s="35" t="str">
        <f t="shared" ref="BG6:BO6" si="7">IF(BG7="",NA(),BG7)</f>
        <v>-</v>
      </c>
      <c r="BH6" s="35" t="str">
        <f t="shared" si="7"/>
        <v>-</v>
      </c>
      <c r="BI6" s="35" t="str">
        <f t="shared" si="7"/>
        <v>-</v>
      </c>
      <c r="BJ6" s="35">
        <f t="shared" si="7"/>
        <v>3322.1</v>
      </c>
      <c r="BK6" s="35" t="str">
        <f t="shared" si="7"/>
        <v>-</v>
      </c>
      <c r="BL6" s="35" t="str">
        <f t="shared" si="7"/>
        <v>-</v>
      </c>
      <c r="BM6" s="35" t="str">
        <f t="shared" si="7"/>
        <v>-</v>
      </c>
      <c r="BN6" s="35" t="str">
        <f t="shared" si="7"/>
        <v>-</v>
      </c>
      <c r="BO6" s="35">
        <f t="shared" si="7"/>
        <v>789.46</v>
      </c>
      <c r="BP6" s="34" t="str">
        <f>IF(BP7="","",IF(BP7="-","【-】","【"&amp;SUBSTITUTE(TEXT(BP7,"#,##0.00"),"-","△")&amp;"】"))</f>
        <v>【747.76】</v>
      </c>
      <c r="BQ6" s="35" t="str">
        <f>IF(BQ7="",NA(),BQ7)</f>
        <v>-</v>
      </c>
      <c r="BR6" s="35" t="str">
        <f t="shared" ref="BR6:BZ6" si="8">IF(BR7="",NA(),BR7)</f>
        <v>-</v>
      </c>
      <c r="BS6" s="35" t="str">
        <f t="shared" si="8"/>
        <v>-</v>
      </c>
      <c r="BT6" s="35" t="str">
        <f t="shared" si="8"/>
        <v>-</v>
      </c>
      <c r="BU6" s="35">
        <f t="shared" si="8"/>
        <v>65.180000000000007</v>
      </c>
      <c r="BV6" s="35" t="str">
        <f t="shared" si="8"/>
        <v>-</v>
      </c>
      <c r="BW6" s="35" t="str">
        <f t="shared" si="8"/>
        <v>-</v>
      </c>
      <c r="BX6" s="35" t="str">
        <f t="shared" si="8"/>
        <v>-</v>
      </c>
      <c r="BY6" s="35" t="str">
        <f t="shared" si="8"/>
        <v>-</v>
      </c>
      <c r="BZ6" s="35">
        <f t="shared" si="8"/>
        <v>57.77</v>
      </c>
      <c r="CA6" s="34" t="str">
        <f>IF(CA7="","",IF(CA7="-","【-】","【"&amp;SUBSTITUTE(TEXT(CA7,"#,##0.00"),"-","△")&amp;"】"))</f>
        <v>【59.51】</v>
      </c>
      <c r="CB6" s="35" t="str">
        <f>IF(CB7="",NA(),CB7)</f>
        <v>-</v>
      </c>
      <c r="CC6" s="35" t="str">
        <f t="shared" ref="CC6:CK6" si="9">IF(CC7="",NA(),CC7)</f>
        <v>-</v>
      </c>
      <c r="CD6" s="35" t="str">
        <f t="shared" si="9"/>
        <v>-</v>
      </c>
      <c r="CE6" s="35" t="str">
        <f t="shared" si="9"/>
        <v>-</v>
      </c>
      <c r="CF6" s="35">
        <f t="shared" si="9"/>
        <v>182.94</v>
      </c>
      <c r="CG6" s="35" t="str">
        <f t="shared" si="9"/>
        <v>-</v>
      </c>
      <c r="CH6" s="35" t="str">
        <f t="shared" si="9"/>
        <v>-</v>
      </c>
      <c r="CI6" s="35" t="str">
        <f t="shared" si="9"/>
        <v>-</v>
      </c>
      <c r="CJ6" s="35" t="str">
        <f t="shared" si="9"/>
        <v>-</v>
      </c>
      <c r="CK6" s="35">
        <f t="shared" si="9"/>
        <v>274.35000000000002</v>
      </c>
      <c r="CL6" s="34" t="str">
        <f>IF(CL7="","",IF(CL7="-","【-】","【"&amp;SUBSTITUTE(TEXT(CL7,"#,##0.00"),"-","△")&amp;"】"))</f>
        <v>【261.46】</v>
      </c>
      <c r="CM6" s="35" t="str">
        <f>IF(CM7="",NA(),CM7)</f>
        <v>-</v>
      </c>
      <c r="CN6" s="35" t="str">
        <f t="shared" ref="CN6:CV6" si="10">IF(CN7="",NA(),CN7)</f>
        <v>-</v>
      </c>
      <c r="CO6" s="35" t="str">
        <f t="shared" si="10"/>
        <v>-</v>
      </c>
      <c r="CP6" s="35" t="str">
        <f t="shared" si="10"/>
        <v>-</v>
      </c>
      <c r="CQ6" s="35">
        <f t="shared" si="10"/>
        <v>56.89</v>
      </c>
      <c r="CR6" s="35" t="str">
        <f t="shared" si="10"/>
        <v>-</v>
      </c>
      <c r="CS6" s="35" t="str">
        <f t="shared" si="10"/>
        <v>-</v>
      </c>
      <c r="CT6" s="35" t="str">
        <f t="shared" si="10"/>
        <v>-</v>
      </c>
      <c r="CU6" s="35" t="str">
        <f t="shared" si="10"/>
        <v>-</v>
      </c>
      <c r="CV6" s="35">
        <f t="shared" si="10"/>
        <v>50.68</v>
      </c>
      <c r="CW6" s="34" t="str">
        <f>IF(CW7="","",IF(CW7="-","【-】","【"&amp;SUBSTITUTE(TEXT(CW7,"#,##0.00"),"-","△")&amp;"】"))</f>
        <v>【52.23】</v>
      </c>
      <c r="CX6" s="35" t="str">
        <f>IF(CX7="",NA(),CX7)</f>
        <v>-</v>
      </c>
      <c r="CY6" s="35" t="str">
        <f t="shared" ref="CY6:DG6" si="11">IF(CY7="",NA(),CY7)</f>
        <v>-</v>
      </c>
      <c r="CZ6" s="35" t="str">
        <f t="shared" si="11"/>
        <v>-</v>
      </c>
      <c r="DA6" s="35" t="str">
        <f t="shared" si="11"/>
        <v>-</v>
      </c>
      <c r="DB6" s="35">
        <f t="shared" si="11"/>
        <v>73.77</v>
      </c>
      <c r="DC6" s="35" t="str">
        <f t="shared" si="11"/>
        <v>-</v>
      </c>
      <c r="DD6" s="35" t="str">
        <f t="shared" si="11"/>
        <v>-</v>
      </c>
      <c r="DE6" s="35" t="str">
        <f t="shared" si="11"/>
        <v>-</v>
      </c>
      <c r="DF6" s="35" t="str">
        <f t="shared" si="11"/>
        <v>-</v>
      </c>
      <c r="DG6" s="35">
        <f t="shared" si="11"/>
        <v>84.86</v>
      </c>
      <c r="DH6" s="34" t="str">
        <f>IF(DH7="","",IF(DH7="-","【-】","【"&amp;SUBSTITUTE(TEXT(DH7,"#,##0.00"),"-","△")&amp;"】"))</f>
        <v>【85.82】</v>
      </c>
      <c r="DI6" s="35" t="str">
        <f>IF(DI7="",NA(),DI7)</f>
        <v>-</v>
      </c>
      <c r="DJ6" s="35" t="str">
        <f t="shared" ref="DJ6:DR6" si="12">IF(DJ7="",NA(),DJ7)</f>
        <v>-</v>
      </c>
      <c r="DK6" s="35" t="str">
        <f t="shared" si="12"/>
        <v>-</v>
      </c>
      <c r="DL6" s="35" t="str">
        <f t="shared" si="12"/>
        <v>-</v>
      </c>
      <c r="DM6" s="35">
        <f t="shared" si="12"/>
        <v>3.81</v>
      </c>
      <c r="DN6" s="35" t="str">
        <f t="shared" si="12"/>
        <v>-</v>
      </c>
      <c r="DO6" s="35" t="str">
        <f t="shared" si="12"/>
        <v>-</v>
      </c>
      <c r="DP6" s="35" t="str">
        <f t="shared" si="12"/>
        <v>-</v>
      </c>
      <c r="DQ6" s="35" t="str">
        <f t="shared" si="12"/>
        <v>-</v>
      </c>
      <c r="DR6" s="35">
        <f t="shared" si="12"/>
        <v>24.13</v>
      </c>
      <c r="DS6" s="34" t="str">
        <f>IF(DS7="","",IF(DS7="-","【-】","【"&amp;SUBSTITUTE(TEXT(DS7,"#,##0.00"),"-","△")&amp;"】"))</f>
        <v>【24.12】</v>
      </c>
      <c r="DT6" s="35" t="str">
        <f>IF(DT7="",NA(),DT7)</f>
        <v>-</v>
      </c>
      <c r="DU6" s="35" t="str">
        <f t="shared" ref="DU6:EC6" si="13">IF(DU7="",NA(),DU7)</f>
        <v>-</v>
      </c>
      <c r="DV6" s="35" t="str">
        <f t="shared" si="13"/>
        <v>-</v>
      </c>
      <c r="DW6" s="35" t="str">
        <f t="shared" si="13"/>
        <v>-</v>
      </c>
      <c r="DX6" s="34">
        <f t="shared" si="13"/>
        <v>0</v>
      </c>
      <c r="DY6" s="35" t="str">
        <f t="shared" si="13"/>
        <v>-</v>
      </c>
      <c r="DZ6" s="35" t="str">
        <f t="shared" si="13"/>
        <v>-</v>
      </c>
      <c r="EA6" s="35" t="str">
        <f t="shared" si="13"/>
        <v>-</v>
      </c>
      <c r="EB6" s="35" t="str">
        <f t="shared" si="13"/>
        <v>-</v>
      </c>
      <c r="EC6" s="34">
        <f t="shared" si="13"/>
        <v>0</v>
      </c>
      <c r="ED6" s="34" t="str">
        <f>IF(ED7="","",IF(ED7="-","【-】","【"&amp;SUBSTITUTE(TEXT(ED7,"#,##0.00"),"-","△")&amp;"】"))</f>
        <v>【0.00】</v>
      </c>
      <c r="EE6" s="35" t="str">
        <f>IF(EE7="",NA(),EE7)</f>
        <v>-</v>
      </c>
      <c r="EF6" s="35" t="str">
        <f t="shared" ref="EF6:EN6" si="14">IF(EF7="",NA(),EF7)</f>
        <v>-</v>
      </c>
      <c r="EG6" s="35" t="str">
        <f t="shared" si="14"/>
        <v>-</v>
      </c>
      <c r="EH6" s="35" t="str">
        <f t="shared" si="14"/>
        <v>-</v>
      </c>
      <c r="EI6" s="35">
        <f t="shared" si="14"/>
        <v>0.1</v>
      </c>
      <c r="EJ6" s="35" t="str">
        <f t="shared" si="14"/>
        <v>-</v>
      </c>
      <c r="EK6" s="35" t="str">
        <f t="shared" si="14"/>
        <v>-</v>
      </c>
      <c r="EL6" s="35" t="str">
        <f t="shared" si="14"/>
        <v>-</v>
      </c>
      <c r="EM6" s="35" t="str">
        <f t="shared" si="14"/>
        <v>-</v>
      </c>
      <c r="EN6" s="35">
        <f t="shared" si="14"/>
        <v>0.01</v>
      </c>
      <c r="EO6" s="34" t="str">
        <f>IF(EO7="","",IF(EO7="-","【-】","【"&amp;SUBSTITUTE(TEXT(EO7,"#,##0.00"),"-","△")&amp;"】"))</f>
        <v>【0.02】</v>
      </c>
    </row>
    <row r="7" spans="1:148" s="36" customFormat="1" x14ac:dyDescent="0.15">
      <c r="A7" s="28"/>
      <c r="B7" s="37">
        <v>2018</v>
      </c>
      <c r="C7" s="37">
        <v>92037</v>
      </c>
      <c r="D7" s="37">
        <v>46</v>
      </c>
      <c r="E7" s="37">
        <v>17</v>
      </c>
      <c r="F7" s="37">
        <v>5</v>
      </c>
      <c r="G7" s="37">
        <v>0</v>
      </c>
      <c r="H7" s="37" t="s">
        <v>96</v>
      </c>
      <c r="I7" s="37" t="s">
        <v>97</v>
      </c>
      <c r="J7" s="37" t="s">
        <v>98</v>
      </c>
      <c r="K7" s="37" t="s">
        <v>99</v>
      </c>
      <c r="L7" s="37" t="s">
        <v>100</v>
      </c>
      <c r="M7" s="37" t="s">
        <v>101</v>
      </c>
      <c r="N7" s="38" t="s">
        <v>102</v>
      </c>
      <c r="O7" s="38">
        <v>61.4</v>
      </c>
      <c r="P7" s="38">
        <v>4.79</v>
      </c>
      <c r="Q7" s="38">
        <v>100</v>
      </c>
      <c r="R7" s="38">
        <v>2630</v>
      </c>
      <c r="S7" s="38">
        <v>161363</v>
      </c>
      <c r="T7" s="38">
        <v>331.5</v>
      </c>
      <c r="U7" s="38">
        <v>486.77</v>
      </c>
      <c r="V7" s="38">
        <v>7694</v>
      </c>
      <c r="W7" s="38">
        <v>3.51</v>
      </c>
      <c r="X7" s="38">
        <v>2192.02</v>
      </c>
      <c r="Y7" s="38" t="s">
        <v>102</v>
      </c>
      <c r="Z7" s="38" t="s">
        <v>102</v>
      </c>
      <c r="AA7" s="38" t="s">
        <v>102</v>
      </c>
      <c r="AB7" s="38" t="s">
        <v>102</v>
      </c>
      <c r="AC7" s="38">
        <v>100.31</v>
      </c>
      <c r="AD7" s="38" t="s">
        <v>102</v>
      </c>
      <c r="AE7" s="38" t="s">
        <v>102</v>
      </c>
      <c r="AF7" s="38" t="s">
        <v>102</v>
      </c>
      <c r="AG7" s="38" t="s">
        <v>102</v>
      </c>
      <c r="AH7" s="38">
        <v>101.77</v>
      </c>
      <c r="AI7" s="38">
        <v>101.6</v>
      </c>
      <c r="AJ7" s="38" t="s">
        <v>102</v>
      </c>
      <c r="AK7" s="38" t="s">
        <v>102</v>
      </c>
      <c r="AL7" s="38" t="s">
        <v>102</v>
      </c>
      <c r="AM7" s="38" t="s">
        <v>102</v>
      </c>
      <c r="AN7" s="38">
        <v>0</v>
      </c>
      <c r="AO7" s="38" t="s">
        <v>102</v>
      </c>
      <c r="AP7" s="38" t="s">
        <v>102</v>
      </c>
      <c r="AQ7" s="38" t="s">
        <v>102</v>
      </c>
      <c r="AR7" s="38" t="s">
        <v>102</v>
      </c>
      <c r="AS7" s="38">
        <v>227.4</v>
      </c>
      <c r="AT7" s="38">
        <v>195.44</v>
      </c>
      <c r="AU7" s="38" t="s">
        <v>102</v>
      </c>
      <c r="AV7" s="38" t="s">
        <v>102</v>
      </c>
      <c r="AW7" s="38" t="s">
        <v>102</v>
      </c>
      <c r="AX7" s="38" t="s">
        <v>102</v>
      </c>
      <c r="AY7" s="38">
        <v>31.99</v>
      </c>
      <c r="AZ7" s="38" t="s">
        <v>102</v>
      </c>
      <c r="BA7" s="38" t="s">
        <v>102</v>
      </c>
      <c r="BB7" s="38" t="s">
        <v>102</v>
      </c>
      <c r="BC7" s="38" t="s">
        <v>102</v>
      </c>
      <c r="BD7" s="38">
        <v>29.54</v>
      </c>
      <c r="BE7" s="38">
        <v>34.270000000000003</v>
      </c>
      <c r="BF7" s="38" t="s">
        <v>102</v>
      </c>
      <c r="BG7" s="38" t="s">
        <v>102</v>
      </c>
      <c r="BH7" s="38" t="s">
        <v>102</v>
      </c>
      <c r="BI7" s="38" t="s">
        <v>102</v>
      </c>
      <c r="BJ7" s="38">
        <v>3322.1</v>
      </c>
      <c r="BK7" s="38" t="s">
        <v>102</v>
      </c>
      <c r="BL7" s="38" t="s">
        <v>102</v>
      </c>
      <c r="BM7" s="38" t="s">
        <v>102</v>
      </c>
      <c r="BN7" s="38" t="s">
        <v>102</v>
      </c>
      <c r="BO7" s="38">
        <v>789.46</v>
      </c>
      <c r="BP7" s="38">
        <v>747.76</v>
      </c>
      <c r="BQ7" s="38" t="s">
        <v>102</v>
      </c>
      <c r="BR7" s="38" t="s">
        <v>102</v>
      </c>
      <c r="BS7" s="38" t="s">
        <v>102</v>
      </c>
      <c r="BT7" s="38" t="s">
        <v>102</v>
      </c>
      <c r="BU7" s="38">
        <v>65.180000000000007</v>
      </c>
      <c r="BV7" s="38" t="s">
        <v>102</v>
      </c>
      <c r="BW7" s="38" t="s">
        <v>102</v>
      </c>
      <c r="BX7" s="38" t="s">
        <v>102</v>
      </c>
      <c r="BY7" s="38" t="s">
        <v>102</v>
      </c>
      <c r="BZ7" s="38">
        <v>57.77</v>
      </c>
      <c r="CA7" s="38">
        <v>59.51</v>
      </c>
      <c r="CB7" s="38" t="s">
        <v>102</v>
      </c>
      <c r="CC7" s="38" t="s">
        <v>102</v>
      </c>
      <c r="CD7" s="38" t="s">
        <v>102</v>
      </c>
      <c r="CE7" s="38" t="s">
        <v>102</v>
      </c>
      <c r="CF7" s="38">
        <v>182.94</v>
      </c>
      <c r="CG7" s="38" t="s">
        <v>102</v>
      </c>
      <c r="CH7" s="38" t="s">
        <v>102</v>
      </c>
      <c r="CI7" s="38" t="s">
        <v>102</v>
      </c>
      <c r="CJ7" s="38" t="s">
        <v>102</v>
      </c>
      <c r="CK7" s="38">
        <v>274.35000000000002</v>
      </c>
      <c r="CL7" s="38">
        <v>261.45999999999998</v>
      </c>
      <c r="CM7" s="38" t="s">
        <v>102</v>
      </c>
      <c r="CN7" s="38" t="s">
        <v>102</v>
      </c>
      <c r="CO7" s="38" t="s">
        <v>102</v>
      </c>
      <c r="CP7" s="38" t="s">
        <v>102</v>
      </c>
      <c r="CQ7" s="38">
        <v>56.89</v>
      </c>
      <c r="CR7" s="38" t="s">
        <v>102</v>
      </c>
      <c r="CS7" s="38" t="s">
        <v>102</v>
      </c>
      <c r="CT7" s="38" t="s">
        <v>102</v>
      </c>
      <c r="CU7" s="38" t="s">
        <v>102</v>
      </c>
      <c r="CV7" s="38">
        <v>50.68</v>
      </c>
      <c r="CW7" s="38">
        <v>52.23</v>
      </c>
      <c r="CX7" s="38" t="s">
        <v>102</v>
      </c>
      <c r="CY7" s="38" t="s">
        <v>102</v>
      </c>
      <c r="CZ7" s="38" t="s">
        <v>102</v>
      </c>
      <c r="DA7" s="38" t="s">
        <v>102</v>
      </c>
      <c r="DB7" s="38">
        <v>73.77</v>
      </c>
      <c r="DC7" s="38" t="s">
        <v>102</v>
      </c>
      <c r="DD7" s="38" t="s">
        <v>102</v>
      </c>
      <c r="DE7" s="38" t="s">
        <v>102</v>
      </c>
      <c r="DF7" s="38" t="s">
        <v>102</v>
      </c>
      <c r="DG7" s="38">
        <v>84.86</v>
      </c>
      <c r="DH7" s="38">
        <v>85.82</v>
      </c>
      <c r="DI7" s="38" t="s">
        <v>102</v>
      </c>
      <c r="DJ7" s="38" t="s">
        <v>102</v>
      </c>
      <c r="DK7" s="38" t="s">
        <v>102</v>
      </c>
      <c r="DL7" s="38" t="s">
        <v>102</v>
      </c>
      <c r="DM7" s="38">
        <v>3.81</v>
      </c>
      <c r="DN7" s="38" t="s">
        <v>102</v>
      </c>
      <c r="DO7" s="38" t="s">
        <v>102</v>
      </c>
      <c r="DP7" s="38" t="s">
        <v>102</v>
      </c>
      <c r="DQ7" s="38" t="s">
        <v>102</v>
      </c>
      <c r="DR7" s="38">
        <v>24.13</v>
      </c>
      <c r="DS7" s="38">
        <v>24.12</v>
      </c>
      <c r="DT7" s="38" t="s">
        <v>102</v>
      </c>
      <c r="DU7" s="38" t="s">
        <v>102</v>
      </c>
      <c r="DV7" s="38" t="s">
        <v>102</v>
      </c>
      <c r="DW7" s="38" t="s">
        <v>102</v>
      </c>
      <c r="DX7" s="38">
        <v>0</v>
      </c>
      <c r="DY7" s="38" t="s">
        <v>102</v>
      </c>
      <c r="DZ7" s="38" t="s">
        <v>102</v>
      </c>
      <c r="EA7" s="38" t="s">
        <v>102</v>
      </c>
      <c r="EB7" s="38" t="s">
        <v>102</v>
      </c>
      <c r="EC7" s="38">
        <v>0</v>
      </c>
      <c r="ED7" s="38">
        <v>0</v>
      </c>
      <c r="EE7" s="38" t="s">
        <v>102</v>
      </c>
      <c r="EF7" s="38" t="s">
        <v>102</v>
      </c>
      <c r="EG7" s="38" t="s">
        <v>102</v>
      </c>
      <c r="EH7" s="38" t="s">
        <v>102</v>
      </c>
      <c r="EI7" s="38">
        <v>0.1</v>
      </c>
      <c r="EJ7" s="38" t="s">
        <v>102</v>
      </c>
      <c r="EK7" s="38" t="s">
        <v>102</v>
      </c>
      <c r="EL7" s="38" t="s">
        <v>102</v>
      </c>
      <c r="EM7" s="38" t="s">
        <v>102</v>
      </c>
      <c r="EN7" s="38">
        <v>0.01</v>
      </c>
      <c r="EO7" s="38">
        <v>0.02</v>
      </c>
    </row>
    <row r="8" spans="1:148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</row>
    <row r="9" spans="1:148" x14ac:dyDescent="0.15">
      <c r="A9" s="40"/>
      <c r="B9" s="40" t="s">
        <v>103</v>
      </c>
      <c r="C9" s="40" t="s">
        <v>104</v>
      </c>
      <c r="D9" s="40" t="s">
        <v>105</v>
      </c>
      <c r="E9" s="40" t="s">
        <v>106</v>
      </c>
      <c r="F9" s="40" t="s">
        <v>107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8" x14ac:dyDescent="0.15">
      <c r="A10" s="40" t="s">
        <v>46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2020-01-20T01:56:26Z</cp:lastPrinted>
  <dcterms:created xsi:type="dcterms:W3CDTF">2019-12-05T04:53:02Z</dcterms:created>
  <dcterms:modified xsi:type="dcterms:W3CDTF">2020-02-27T02:36:01Z</dcterms:modified>
  <cp:category/>
</cp:coreProperties>
</file>