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0D91251E-F8DD-48F5-881D-67D6A94C8DC9}" xr6:coauthVersionLast="47" xr6:coauthVersionMax="47" xr10:uidLastSave="{00000000-0000-0000-0000-000000000000}"/>
  <workbookProtection workbookAlgorithmName="SHA-512" workbookHashValue="RUUJjr79pFDaWxxmNJkvYH3DckEe7E8b1vnmY5hkb6A+6oO06S80GzLdadqsqPZWrc67+LLoYR6nXGkgniEKmA==" workbookSaltValue="yZkyPO9d+dMnWEaa5NFtd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I10" i="4"/>
  <c r="B10" i="4"/>
  <c r="BB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<sst xmlns="http://schemas.openxmlformats.org/spreadsheetml/2006/main" count="228" uniqueCount="113">
  <si>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</si>
  <si>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</si>
  <si>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</si>
  <si>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</si>
  <si>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</si>
  <si>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</si>
  <si>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</si>
  <si>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</si>
  <si>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</si>
  <si>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</si>
  <si>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</si>
  <si>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</si>
  <si>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</si>
  <si>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</si>
  <si>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</si>
  <si>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</si>
  <si>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</si>
  <si>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</si>
  <si>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</si>
  <si>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</si>
  <si>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</si>
  <si>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</si>
  <si>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</si>
  <si>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</si>
  <si>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</si>
  <si>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</si>
  <si>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</si>
  <si>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</si>
  <si>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</si>
  <si>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</si>
  <si>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</si>
  <si>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</si>
  <si>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</si>
  <si>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</si>
  <si>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</si>
  <si>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</si>
  <si>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</si>
  <si>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</si>
  <si>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</si>
  <si>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</si>
  <si>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</si>
  <si>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</si>
  <si>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</si>
  <si>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</si>
  <si>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</si>
  <si>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</si>
  <si>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</si>
  <si>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</si>
  <si>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</si>
  <si>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</si>
  <si>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</si>
  <si>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</si>
  <si>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</si>
  <si>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</si>
  <si>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</si>
  <si>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</si>
  <si>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</si>
  <si>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</si>
  <si>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</si>
  <si>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</si>
  <si>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</si>
  <si>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</si>
  <si>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</si>
  <si>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</si>
  <si>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</si>
  <si>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</si>
  <si>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</si>
  <si>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</si>
  <si>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</si>
  <si>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</si>
  <si>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</si>
  <si>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</si>
  <si>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</si>
  <si>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</si>
  <si>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</si>
  <si>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</si>
  <si>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</si>
  <si>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</si>
  <si>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</si>
  <si>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</si>
  <si>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</si>
  <si>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</si>
  <si>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</si>
  <si>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</si>
  <si>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</si>
  <si>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</si>
  <si>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</si>
  <si>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</si>
  <si>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</si>
  <si>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</si>
  <si>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</si>
  <si>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</si>
  <si>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</si>
  <si>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</si>
  <si>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</si>
  <si>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</si>
  <si>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</si>
  <si>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</si>
  <si>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</si>
  <si>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</si>
  <si>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</si>
  <si>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</si>
  <si>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</si>
  <si>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</si>
  <si>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</si>
  <si>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</si>
  <si>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</si>
  <si>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</si>
  <si>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</si>
  <si>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</si>
  <si>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は類似団体と比較して概ね同程度である。②管路経年化率は昨年度と比較し大きく上昇した。原因は一部地域で同時期に大規模に布設した配水管が法定耐用年数を迎えたためである。③管路更新率は類似団体平均値を大幅に上回った。引き続き老朽管の更新、耐震化を行い漏水事故の未然防止に努める。
(※管路更新率R01当該値0.47％は1.22％の誤り)
　平成30年度に策定した水道ビジョンの中で、施設整備計画を策定し、施設、管路等の実際に使用可能な年数（目標耐用年数）を設定した。法定耐用年数を超えて施設や管路等を使用するため、今後①有形固定資産減価償却率、②管路経年化率ともに増加すると考えられるが、施設整備計画に基づき、効率的な施設や管路の更新を行っていく。
</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2" eb="23">
      <t>オオム</t>
    </rPh>
    <rPh sb="24" eb="27">
      <t>ドウテイド</t>
    </rPh>
    <rPh sb="32" eb="34">
      <t>カンロ</t>
    </rPh>
    <rPh sb="34" eb="37">
      <t>ケイネンカ</t>
    </rPh>
    <rPh sb="37" eb="38">
      <t>リツ</t>
    </rPh>
    <rPh sb="39" eb="42">
      <t>サクネンド</t>
    </rPh>
    <rPh sb="43" eb="45">
      <t>ヒカク</t>
    </rPh>
    <rPh sb="46" eb="47">
      <t>オオ</t>
    </rPh>
    <rPh sb="49" eb="51">
      <t>ジョウショウ</t>
    </rPh>
    <rPh sb="54" eb="56">
      <t>ゲンイン</t>
    </rPh>
    <rPh sb="57" eb="59">
      <t>イチブ</t>
    </rPh>
    <rPh sb="59" eb="61">
      <t>チイキ</t>
    </rPh>
    <rPh sb="62" eb="65">
      <t>ドウジキ</t>
    </rPh>
    <rPh sb="66" eb="69">
      <t>ダイキボ</t>
    </rPh>
    <rPh sb="70" eb="72">
      <t>フセツ</t>
    </rPh>
    <rPh sb="117" eb="118">
      <t>ヒ</t>
    </rPh>
    <rPh sb="119" eb="120">
      <t>ツヅ</t>
    </rPh>
    <rPh sb="121" eb="123">
      <t>ロウキュウ</t>
    </rPh>
    <rPh sb="123" eb="124">
      <t>カン</t>
    </rPh>
    <rPh sb="125" eb="127">
      <t>コウシン</t>
    </rPh>
    <rPh sb="141" eb="143">
      <t>ボウシ</t>
    </rPh>
    <rPh sb="144" eb="145">
      <t>ツト</t>
    </rPh>
    <rPh sb="174" eb="175">
      <t>アヤマ</t>
    </rPh>
    <rPh sb="179" eb="181">
      <t>ヘイセイ</t>
    </rPh>
    <phoneticPr fontId="4"/>
  </si>
  <si>
    <t>①経常収支比率及び⑤料金回収率は100％を上回っているとともに、②累積欠損金比率は0％であり、健全経営の範囲内ではあるものの、①経常収支比率及び⑤料金回収率は平成27年度の水道料金改定に伴い当年度にかけて継続して減少しており、収益性の改善に向けた取り組みが必要である。③流動比率は令和元年度から3年連続で減少し、昨年度に引き続き類似団体の平均を下回った。水道料金の収入と維持管理費や建設改良費の支出が適正にバランスしていないことが主な原因であり、今後も更なる費用削減や企業債の借入額調整により健全な経営を目指すとともに、適正な水道料金のあり方を調査・検討する。④企業債残高対給水収益比率は昨年度と同程度だった。今後も内部資金残高を考慮しつつ適正な企業債の借入額を設定し企業債残高の縮小に努める。⑥給水原価は昨年度より増加した。類似団体平均と比べ低い数値を維持できているので今後も継続していく。⑦施設利用率は1日平均配水量が減少したことで昨年度と比較し減少したが、類似団体平均より高く施設の利用状況や規模は適切と考えられる。⑧有収率は類似団体及び全国平均より大きく下回っているが、重点的に漏水調査等の対策を行うことで令和元年度から徐々に上昇傾向にあるため、今後も継続していく。</t>
    <rPh sb="1" eb="3">
      <t>ケイジョウ</t>
    </rPh>
    <rPh sb="3" eb="5">
      <t>シュウシ</t>
    </rPh>
    <rPh sb="6" eb="7">
      <t>リツ</t>
    </rPh>
    <rPh sb="7" eb="8">
      <t>オヨ</t>
    </rPh>
    <rPh sb="10" eb="12">
      <t>リョウキン</t>
    </rPh>
    <rPh sb="12" eb="14">
      <t>カイシュウ</t>
    </rPh>
    <rPh sb="14" eb="15">
      <t>リツ</t>
    </rPh>
    <rPh sb="21" eb="23">
      <t>ウワマワ</t>
    </rPh>
    <rPh sb="33" eb="35">
      <t>ルイセキ</t>
    </rPh>
    <rPh sb="35" eb="37">
      <t>ケッソン</t>
    </rPh>
    <rPh sb="37" eb="38">
      <t>キン</t>
    </rPh>
    <rPh sb="38" eb="40">
      <t>ヒリツ</t>
    </rPh>
    <rPh sb="47" eb="49">
      <t>ケンゼン</t>
    </rPh>
    <rPh sb="49" eb="51">
      <t>ケイエイ</t>
    </rPh>
    <rPh sb="52" eb="55">
      <t>ハンイナイ</t>
    </rPh>
    <rPh sb="64" eb="66">
      <t>ケイジョウ</t>
    </rPh>
    <rPh sb="66" eb="68">
      <t>シュウシ</t>
    </rPh>
    <rPh sb="68" eb="70">
      <t>ヒリツ</t>
    </rPh>
    <rPh sb="70" eb="71">
      <t>オヨ</t>
    </rPh>
    <rPh sb="73" eb="75">
      <t>リョウキン</t>
    </rPh>
    <rPh sb="75" eb="77">
      <t>カイシュウ</t>
    </rPh>
    <rPh sb="77" eb="78">
      <t>リツ</t>
    </rPh>
    <rPh sb="113" eb="115">
      <t>シュウエキ</t>
    </rPh>
    <rPh sb="115" eb="116">
      <t>セイ</t>
    </rPh>
    <rPh sb="117" eb="119">
      <t>カイゼン</t>
    </rPh>
    <rPh sb="120" eb="121">
      <t>ム</t>
    </rPh>
    <rPh sb="123" eb="124">
      <t>ト</t>
    </rPh>
    <rPh sb="125" eb="126">
      <t>ク</t>
    </rPh>
    <rPh sb="128" eb="130">
      <t>ヒツヨウ</t>
    </rPh>
    <rPh sb="135" eb="137">
      <t>リュウドウ</t>
    </rPh>
    <rPh sb="137" eb="139">
      <t>ヒリツ</t>
    </rPh>
    <rPh sb="140" eb="142">
      <t>レイワ</t>
    </rPh>
    <rPh sb="142" eb="143">
      <t>ガン</t>
    </rPh>
    <rPh sb="143" eb="145">
      <t>ネンド</t>
    </rPh>
    <rPh sb="148" eb="149">
      <t>ネン</t>
    </rPh>
    <rPh sb="149" eb="151">
      <t>レンゾク</t>
    </rPh>
    <rPh sb="152" eb="154">
      <t>ゲンショウ</t>
    </rPh>
    <rPh sb="156" eb="159">
      <t>サクネンド</t>
    </rPh>
    <rPh sb="160" eb="161">
      <t>ヒ</t>
    </rPh>
    <rPh sb="162" eb="163">
      <t>ツヅ</t>
    </rPh>
    <rPh sb="164" eb="166">
      <t>ルイジ</t>
    </rPh>
    <rPh sb="166" eb="168">
      <t>ダンタイ</t>
    </rPh>
    <rPh sb="169" eb="171">
      <t>ヘイキン</t>
    </rPh>
    <rPh sb="172" eb="174">
      <t>シタマワ</t>
    </rPh>
    <rPh sb="177" eb="179">
      <t>スイドウ</t>
    </rPh>
    <rPh sb="179" eb="181">
      <t>リョウキン</t>
    </rPh>
    <rPh sb="182" eb="184">
      <t>シュウニュウ</t>
    </rPh>
    <rPh sb="185" eb="187">
      <t>イジ</t>
    </rPh>
    <rPh sb="187" eb="189">
      <t>カンリ</t>
    </rPh>
    <rPh sb="189" eb="190">
      <t>ヒ</t>
    </rPh>
    <rPh sb="191" eb="193">
      <t>ケンセツ</t>
    </rPh>
    <rPh sb="193" eb="195">
      <t>カイリョウ</t>
    </rPh>
    <rPh sb="195" eb="196">
      <t>ヒ</t>
    </rPh>
    <rPh sb="197" eb="199">
      <t>シシュツ</t>
    </rPh>
    <rPh sb="200" eb="202">
      <t>テキセイ</t>
    </rPh>
    <rPh sb="215" eb="216">
      <t>オモ</t>
    </rPh>
    <rPh sb="217" eb="219">
      <t>ゲンイン</t>
    </rPh>
    <rPh sb="223" eb="225">
      <t>コンゴ</t>
    </rPh>
    <rPh sb="226" eb="227">
      <t>サラ</t>
    </rPh>
    <rPh sb="229" eb="231">
      <t>ヒヨウ</t>
    </rPh>
    <rPh sb="231" eb="233">
      <t>サクゲン</t>
    </rPh>
    <rPh sb="234" eb="236">
      <t>キギョウ</t>
    </rPh>
    <rPh sb="236" eb="237">
      <t>サイ</t>
    </rPh>
    <rPh sb="238" eb="240">
      <t>カリイレ</t>
    </rPh>
    <rPh sb="240" eb="241">
      <t>ガク</t>
    </rPh>
    <rPh sb="241" eb="243">
      <t>チョウセイ</t>
    </rPh>
    <rPh sb="246" eb="248">
      <t>ケンゼン</t>
    </rPh>
    <rPh sb="249" eb="251">
      <t>ケイエイ</t>
    </rPh>
    <rPh sb="252" eb="254">
      <t>メザ</t>
    </rPh>
    <rPh sb="260" eb="262">
      <t>テキセイ</t>
    </rPh>
    <rPh sb="263" eb="265">
      <t>スイドウ</t>
    </rPh>
    <rPh sb="265" eb="267">
      <t>リョウキン</t>
    </rPh>
    <rPh sb="270" eb="271">
      <t>カタ</t>
    </rPh>
    <rPh sb="272" eb="274">
      <t>チョウサ</t>
    </rPh>
    <rPh sb="275" eb="277">
      <t>ケントウ</t>
    </rPh>
    <rPh sb="281" eb="283">
      <t>キギョウ</t>
    </rPh>
    <rPh sb="283" eb="284">
      <t>サイ</t>
    </rPh>
    <rPh sb="284" eb="286">
      <t>ザンダカ</t>
    </rPh>
    <rPh sb="286" eb="287">
      <t>タイ</t>
    </rPh>
    <rPh sb="287" eb="289">
      <t>キュウスイ</t>
    </rPh>
    <rPh sb="289" eb="291">
      <t>シュウエキ</t>
    </rPh>
    <rPh sb="291" eb="293">
      <t>ヒリツ</t>
    </rPh>
    <rPh sb="294" eb="297">
      <t>サクネンド</t>
    </rPh>
    <rPh sb="298" eb="301">
      <t>ドウテイド</t>
    </rPh>
    <rPh sb="305" eb="307">
      <t>コンゴ</t>
    </rPh>
    <rPh sb="308" eb="310">
      <t>ナイブ</t>
    </rPh>
    <rPh sb="310" eb="312">
      <t>シキン</t>
    </rPh>
    <rPh sb="312" eb="314">
      <t>ザンダカ</t>
    </rPh>
    <rPh sb="315" eb="317">
      <t>コウリョ</t>
    </rPh>
    <rPh sb="320" eb="322">
      <t>テキセイ</t>
    </rPh>
    <rPh sb="323" eb="325">
      <t>キギョウ</t>
    </rPh>
    <rPh sb="325" eb="326">
      <t>サイ</t>
    </rPh>
    <rPh sb="327" eb="329">
      <t>カリイレ</t>
    </rPh>
    <rPh sb="329" eb="330">
      <t>ガク</t>
    </rPh>
    <rPh sb="331" eb="333">
      <t>セッテイ</t>
    </rPh>
    <rPh sb="334" eb="336">
      <t>キギョウ</t>
    </rPh>
    <rPh sb="336" eb="337">
      <t>サイ</t>
    </rPh>
    <rPh sb="337" eb="339">
      <t>ザンダカ</t>
    </rPh>
    <rPh sb="340" eb="342">
      <t>シュクショウ</t>
    </rPh>
    <rPh sb="343" eb="344">
      <t>ツト</t>
    </rPh>
    <rPh sb="348" eb="350">
      <t>キュウスイ</t>
    </rPh>
    <rPh sb="350" eb="352">
      <t>ゲンカ</t>
    </rPh>
    <rPh sb="353" eb="356">
      <t>サクネンド</t>
    </rPh>
    <rPh sb="358" eb="360">
      <t>ゾウカ</t>
    </rPh>
    <rPh sb="363" eb="365">
      <t>ルイジ</t>
    </rPh>
    <rPh sb="365" eb="367">
      <t>ダンタイ</t>
    </rPh>
    <rPh sb="367" eb="369">
      <t>ヘイキン</t>
    </rPh>
    <rPh sb="370" eb="371">
      <t>クラ</t>
    </rPh>
    <rPh sb="372" eb="373">
      <t>ヒク</t>
    </rPh>
    <rPh sb="374" eb="376">
      <t>スウチ</t>
    </rPh>
    <rPh sb="377" eb="379">
      <t>イジ</t>
    </rPh>
    <rPh sb="386" eb="388">
      <t>コンゴ</t>
    </rPh>
    <rPh sb="389" eb="391">
      <t>ケイゾク</t>
    </rPh>
    <rPh sb="397" eb="399">
      <t>シセツ</t>
    </rPh>
    <rPh sb="399" eb="401">
      <t>リヨウ</t>
    </rPh>
    <rPh sb="401" eb="402">
      <t>リツ</t>
    </rPh>
    <rPh sb="405" eb="407">
      <t>ヘイキン</t>
    </rPh>
    <rPh sb="407" eb="409">
      <t>ハイスイ</t>
    </rPh>
    <rPh sb="409" eb="410">
      <t>リョウ</t>
    </rPh>
    <rPh sb="411" eb="413">
      <t>ゲンショウ</t>
    </rPh>
    <rPh sb="418" eb="421">
      <t>サクネンド</t>
    </rPh>
    <rPh sb="422" eb="424">
      <t>ヒカク</t>
    </rPh>
    <rPh sb="425" eb="427">
      <t>ゲンショウ</t>
    </rPh>
    <rPh sb="431" eb="433">
      <t>ルイジ</t>
    </rPh>
    <rPh sb="433" eb="435">
      <t>ダンタイ</t>
    </rPh>
    <rPh sb="435" eb="437">
      <t>ヘイキン</t>
    </rPh>
    <rPh sb="439" eb="440">
      <t>タカ</t>
    </rPh>
    <rPh sb="441" eb="443">
      <t>シセツ</t>
    </rPh>
    <rPh sb="444" eb="446">
      <t>リヨウ</t>
    </rPh>
    <rPh sb="446" eb="448">
      <t>ジョウキョウ</t>
    </rPh>
    <rPh sb="449" eb="451">
      <t>キボ</t>
    </rPh>
    <rPh sb="452" eb="454">
      <t>テキセツ</t>
    </rPh>
    <rPh sb="455" eb="456">
      <t>カンガ</t>
    </rPh>
    <rPh sb="462" eb="464">
      <t>ユウシュウ</t>
    </rPh>
    <rPh sb="464" eb="465">
      <t>リツ</t>
    </rPh>
    <rPh sb="466" eb="468">
      <t>ルイジ</t>
    </rPh>
    <rPh sb="468" eb="470">
      <t>ダンタイ</t>
    </rPh>
    <rPh sb="470" eb="471">
      <t>オヨ</t>
    </rPh>
    <rPh sb="472" eb="474">
      <t>ゼンコク</t>
    </rPh>
    <rPh sb="474" eb="476">
      <t>ヘイキン</t>
    </rPh>
    <rPh sb="478" eb="479">
      <t>オオ</t>
    </rPh>
    <rPh sb="481" eb="483">
      <t>シタマワ</t>
    </rPh>
    <rPh sb="489" eb="492">
      <t>ジュウテンテキ</t>
    </rPh>
    <rPh sb="493" eb="495">
      <t>ロウスイ</t>
    </rPh>
    <rPh sb="495" eb="497">
      <t>チョウサ</t>
    </rPh>
    <rPh sb="497" eb="498">
      <t>トウ</t>
    </rPh>
    <rPh sb="499" eb="501">
      <t>タイサク</t>
    </rPh>
    <rPh sb="502" eb="503">
      <t>オコナ</t>
    </rPh>
    <rPh sb="507" eb="509">
      <t>レイワ</t>
    </rPh>
    <rPh sb="509" eb="511">
      <t>ガンネン</t>
    </rPh>
    <rPh sb="511" eb="512">
      <t>ド</t>
    </rPh>
    <rPh sb="514" eb="516">
      <t>ジョジョ</t>
    </rPh>
    <rPh sb="517" eb="519">
      <t>ジョウショウ</t>
    </rPh>
    <rPh sb="519" eb="521">
      <t>ケイコウ</t>
    </rPh>
    <rPh sb="527" eb="529">
      <t>コンゴ</t>
    </rPh>
    <rPh sb="530" eb="532">
      <t>ケイゾク</t>
    </rPh>
    <phoneticPr fontId="4"/>
  </si>
  <si>
    <t>公営企業としての経営の健全性・効率性を示す各比率等の指標は、現時点においては、ひとまず健全経営を行っているといえるが、経常収支比率、流動比率、料金回収率は平成27年度の水道料金改定に伴い当年度にかけて継続して減少しており、今後もこの悪化傾向が続くと見込まれることから、収入・支出いずれの面からも、改善に向けた取組みに着手する必要がある。その一つとして、令和3年度から上下水道調査委員会を設置し、料金の見直しについての検討を始めている。
　また有収率については、効果的な管路の更新工事を実施したことにより前年度に比べ増加したものの、依然として低い状況である。経営の健全化を図りつつ管路の更新率が維持・向上できるよう引き続き管路の計画的な更新・耐震化を推進していく。</t>
    <rPh sb="0" eb="2">
      <t>コウエイ</t>
    </rPh>
    <rPh sb="8" eb="10">
      <t>ケイエイ</t>
    </rPh>
    <rPh sb="11" eb="14">
      <t>ケンゼンセイ</t>
    </rPh>
    <rPh sb="15" eb="17">
      <t>コウリツ</t>
    </rPh>
    <rPh sb="17" eb="18">
      <t>セイ</t>
    </rPh>
    <rPh sb="48" eb="49">
      <t>オコナ</t>
    </rPh>
    <rPh sb="66" eb="68">
      <t>リュウドウ</t>
    </rPh>
    <rPh sb="68" eb="70">
      <t>ヒリツ</t>
    </rPh>
    <rPh sb="71" eb="73">
      <t>リョウキン</t>
    </rPh>
    <rPh sb="73" eb="75">
      <t>カイシュウ</t>
    </rPh>
    <rPh sb="75" eb="76">
      <t>リツ</t>
    </rPh>
    <rPh sb="116" eb="118">
      <t>アッカ</t>
    </rPh>
    <rPh sb="158" eb="160">
      <t>チャクシュ</t>
    </rPh>
    <rPh sb="162" eb="164">
      <t>ヒツヨウ</t>
    </rPh>
    <rPh sb="170" eb="171">
      <t>ヒト</t>
    </rPh>
    <rPh sb="176" eb="178">
      <t>レイワ</t>
    </rPh>
    <rPh sb="179" eb="181">
      <t>ネンド</t>
    </rPh>
    <rPh sb="183" eb="185">
      <t>ジョウゲ</t>
    </rPh>
    <rPh sb="185" eb="187">
      <t>スイドウ</t>
    </rPh>
    <rPh sb="187" eb="189">
      <t>チョウサ</t>
    </rPh>
    <rPh sb="189" eb="192">
      <t>イインカイ</t>
    </rPh>
    <rPh sb="278" eb="280">
      <t>ケイエイ</t>
    </rPh>
    <rPh sb="281" eb="284">
      <t>ケンゼンカ</t>
    </rPh>
    <rPh sb="285" eb="286">
      <t>ハカ</t>
    </rPh>
    <rPh sb="296" eb="29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</si>
</sst>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0.64</c:v>
                </c:pt>
                <c:pt idx="2">
                  <c:v>0.47</c:v>
                </c:pt>
                <c:pt idx="3">
                  <c:v>1.84</c:v>
                </c:pt>
                <c:pt idx="4">
                  <c:v>1.47</c:v>
                </c:pt>
              </c:numCache>
            </c:numRef>
          </c:val>
          <c:extLst>
            <c:ext xmlns:c16="http://schemas.microsoft.com/office/drawing/2014/chart" uri="{C3380CC4-5D6E-409C-BE32-E72D297353CC}">
              <c16:uniqueId val="{00000000-BEFD-4F62-BE79-BAE749638F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BEFD-4F62-BE79-BAE749638F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70.37</c:v>
                </c:pt>
                <c:pt idx="1">
                  <c:v>70.650000000000006</c:v>
                </c:pt>
                <c:pt idx="2">
                  <c:v>70.69</c:v>
                </c:pt>
                <c:pt idx="3">
                  <c:v>70.599999999999994</c:v>
                </c:pt>
                <c:pt idx="4">
                  <c:v>68.75</c:v>
                </c:pt>
              </c:numCache>
            </c:numRef>
          </c:val>
          <c:extLst>
            <c:ext xmlns:c16="http://schemas.microsoft.com/office/drawing/2014/chart" uri="{C3380CC4-5D6E-409C-BE32-E72D297353CC}">
              <c16:uniqueId val="{00000000-1D34-48AD-ACAA-7ACA6276ED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D34-48AD-ACAA-7ACA6276ED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74.05</c:v>
                </c:pt>
                <c:pt idx="1">
                  <c:v>73.92</c:v>
                </c:pt>
                <c:pt idx="2">
                  <c:v>72.489999999999995</c:v>
                </c:pt>
                <c:pt idx="3">
                  <c:v>73.260000000000005</c:v>
                </c:pt>
                <c:pt idx="4">
                  <c:v>74.58</c:v>
                </c:pt>
              </c:numCache>
            </c:numRef>
          </c:val>
          <c:extLst>
            <c:ext xmlns:c16="http://schemas.microsoft.com/office/drawing/2014/chart" uri="{C3380CC4-5D6E-409C-BE32-E72D297353CC}">
              <c16:uniqueId val="{00000000-AAE6-4DD1-A269-4EECF51636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AAE6-4DD1-A269-4EECF51636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119.92</c:v>
                </c:pt>
                <c:pt idx="1">
                  <c:v>115.63</c:v>
                </c:pt>
                <c:pt idx="2">
                  <c:v>113.39</c:v>
                </c:pt>
                <c:pt idx="3">
                  <c:v>110.19</c:v>
                </c:pt>
                <c:pt idx="4">
                  <c:v>107.12</c:v>
                </c:pt>
              </c:numCache>
            </c:numRef>
          </c:val>
          <c:extLst>
            <c:ext xmlns:c16="http://schemas.microsoft.com/office/drawing/2014/chart" uri="{C3380CC4-5D6E-409C-BE32-E72D297353CC}">
              <c16:uniqueId val="{00000000-C6BA-4AC6-A6BB-E3B6C0BC58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C6BA-4AC6-A6BB-E3B6C0BC58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49.79</c:v>
                </c:pt>
                <c:pt idx="1">
                  <c:v>50.7</c:v>
                </c:pt>
                <c:pt idx="2">
                  <c:v>51.1</c:v>
                </c:pt>
                <c:pt idx="3">
                  <c:v>50.93</c:v>
                </c:pt>
                <c:pt idx="4">
                  <c:v>51.24</c:v>
                </c:pt>
              </c:numCache>
            </c:numRef>
          </c:val>
          <c:extLst>
            <c:ext xmlns:c16="http://schemas.microsoft.com/office/drawing/2014/chart" uri="{C3380CC4-5D6E-409C-BE32-E72D297353CC}">
              <c16:uniqueId val="{00000000-3F3F-4095-AC8B-400452CBCA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3F3F-4095-AC8B-400452CBCA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8.56</c:v>
                </c:pt>
                <c:pt idx="1">
                  <c:v>9.65</c:v>
                </c:pt>
                <c:pt idx="2">
                  <c:v>9.2799999999999994</c:v>
                </c:pt>
                <c:pt idx="3">
                  <c:v>8.8000000000000007</c:v>
                </c:pt>
                <c:pt idx="4">
                  <c:v>18.010000000000002</c:v>
                </c:pt>
              </c:numCache>
            </c:numRef>
          </c:val>
          <c:extLst>
            <c:ext xmlns:c16="http://schemas.microsoft.com/office/drawing/2014/chart" uri="{C3380CC4-5D6E-409C-BE32-E72D297353CC}">
              <c16:uniqueId val="{00000000-85B0-4CBF-9A8D-EA1C0ACE6E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85B0-4CBF-9A8D-EA1C0ACE6E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A-47E9-A157-17D4BA3889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7A0A-47E9-A157-17D4BA3889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322.29000000000002</c:v>
                </c:pt>
                <c:pt idx="1">
                  <c:v>415.19</c:v>
                </c:pt>
                <c:pt idx="2">
                  <c:v>373.29</c:v>
                </c:pt>
                <c:pt idx="3">
                  <c:v>333.96</c:v>
                </c:pt>
                <c:pt idx="4">
                  <c:v>292.19</c:v>
                </c:pt>
              </c:numCache>
            </c:numRef>
          </c:val>
          <c:extLst>
            <c:ext xmlns:c16="http://schemas.microsoft.com/office/drawing/2014/chart" uri="{C3380CC4-5D6E-409C-BE32-E72D297353CC}">
              <c16:uniqueId val="{00000000-94EC-42BB-8EE4-DA281E79E3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94EC-42BB-8EE4-DA281E79E3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363.17</c:v>
                </c:pt>
                <c:pt idx="1">
                  <c:v>343.09</c:v>
                </c:pt>
                <c:pt idx="2">
                  <c:v>344.21</c:v>
                </c:pt>
                <c:pt idx="3">
                  <c:v>361.32</c:v>
                </c:pt>
                <c:pt idx="4">
                  <c:v>361.78</c:v>
                </c:pt>
              </c:numCache>
            </c:numRef>
          </c:val>
          <c:extLst>
            <c:ext xmlns:c16="http://schemas.microsoft.com/office/drawing/2014/chart" uri="{C3380CC4-5D6E-409C-BE32-E72D297353CC}">
              <c16:uniqueId val="{00000000-AE0F-4A7E-BE05-86AF4AE627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E0F-4A7E-BE05-86AF4AE627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116.51</c:v>
                </c:pt>
                <c:pt idx="1">
                  <c:v>113.67</c:v>
                </c:pt>
                <c:pt idx="2">
                  <c:v>110.75</c:v>
                </c:pt>
                <c:pt idx="3">
                  <c:v>106.54</c:v>
                </c:pt>
                <c:pt idx="4">
                  <c:v>103.22</c:v>
                </c:pt>
              </c:numCache>
            </c:numRef>
          </c:val>
          <c:extLst>
            <c:ext xmlns:c16="http://schemas.microsoft.com/office/drawing/2014/chart" uri="{C3380CC4-5D6E-409C-BE32-E72D297353CC}">
              <c16:uniqueId val="{00000000-5C71-48E3-B47E-2E21212799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C71-48E3-B47E-2E21212799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117.98</c:v>
                </c:pt>
                <c:pt idx="1">
                  <c:v>119</c:v>
                </c:pt>
                <c:pt idx="2">
                  <c:v>118.37</c:v>
                </c:pt>
                <c:pt idx="3">
                  <c:v>119.54</c:v>
                </c:pt>
                <c:pt idx="4">
                  <c:v>123.87</c:v>
                </c:pt>
              </c:numCache>
            </c:numRef>
          </c:val>
          <c:extLst>
            <c:ext xmlns:c16="http://schemas.microsoft.com/office/drawing/2014/chart" uri="{C3380CC4-5D6E-409C-BE32-E72D297353CC}">
              <c16:uniqueId val="{00000000-DB47-4380-99D5-CE2F55ACB3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DB47-4380-99D5-CE2F55ACB3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栃木市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156930</v>
      </c>
      <c r="AM8" s="66"/>
      <c r="AN8" s="66"/>
      <c r="AO8" s="66"/>
      <c r="AP8" s="66"/>
      <c r="AQ8" s="66"/>
      <c r="AR8" s="66"/>
      <c r="AS8" s="66"/>
      <c r="AT8" s="37">
        <f>データ!$S$6</f>
        <v>331.5</v>
      </c>
      <c r="AU8" s="38"/>
      <c r="AV8" s="38"/>
      <c r="AW8" s="38"/>
      <c r="AX8" s="38"/>
      <c r="AY8" s="38"/>
      <c r="AZ8" s="38"/>
      <c r="BA8" s="38"/>
      <c r="BB8" s="55">
        <f>データ!$T$6</f>
        <v>473.39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71.650000000000006</v>
      </c>
      <c r="J10" s="38"/>
      <c r="K10" s="38"/>
      <c r="L10" s="38"/>
      <c r="M10" s="38"/>
      <c r="N10" s="38"/>
      <c r="O10" s="65"/>
      <c r="P10" s="55">
        <f>データ!$P$6</f>
        <v>94.11</v>
      </c>
      <c r="Q10" s="55"/>
      <c r="R10" s="55"/>
      <c r="S10" s="55"/>
      <c r="T10" s="55"/>
      <c r="U10" s="55"/>
      <c r="V10" s="55"/>
      <c r="W10" s="66">
        <f>データ!$Q$6</f>
        <v>2337</v>
      </c>
      <c r="X10" s="66"/>
      <c r="Y10" s="66"/>
      <c r="Z10" s="66"/>
      <c r="AA10" s="66"/>
      <c r="AB10" s="66"/>
      <c r="AC10" s="66"/>
      <c r="AD10" s="2"/>
      <c r="AE10" s="2"/>
      <c r="AF10" s="2"/>
      <c r="AG10" s="2"/>
      <c r="AH10" s="2"/>
      <c r="AI10" s="2"/>
      <c r="AJ10" s="2"/>
      <c r="AK10" s="2"/>
      <c r="AL10" s="66">
        <f>データ!$U$6</f>
        <v>147077</v>
      </c>
      <c r="AM10" s="66"/>
      <c r="AN10" s="66"/>
      <c r="AO10" s="66"/>
      <c r="AP10" s="66"/>
      <c r="AQ10" s="66"/>
      <c r="AR10" s="66"/>
      <c r="AS10" s="66"/>
      <c r="AT10" s="37">
        <f>データ!$V$6</f>
        <v>301.48</v>
      </c>
      <c r="AU10" s="38"/>
      <c r="AV10" s="38"/>
      <c r="AW10" s="38"/>
      <c r="AX10" s="38"/>
      <c r="AY10" s="38"/>
      <c r="AZ10" s="38"/>
      <c r="BA10" s="38"/>
      <c r="BB10" s="55">
        <f>データ!$W$6</f>
        <v>487.85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UcxTUT2aimPLfkiNSgpIyUN5vOJ1H86V7WFbAIkxHmUbptzbPGudJDERM5d6+welbv09xS+BifxXViFelSuzw==" saltValue="ifm03UvccoZftNeshVdY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92037</v>
      </c>
      <c r="D6" s="20">
        <f t="shared" si="3"/>
        <v>46</v>
      </c>
      <c r="E6" s="20">
        <f t="shared" si="3"/>
        <v>1</v>
      </c>
      <c r="F6" s="20">
        <f t="shared" si="3"/>
        <v>0</v>
      </c>
      <c r="G6" s="20">
        <f t="shared" si="3"/>
        <v>1</v>
      </c>
      <c r="H6" s="20" t="str">
        <f t="shared" si="3"/>
        <v>栃木県　栃木市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71.650000000000006</v>
      </c>
      <c r="P6" s="21">
        <f t="shared" si="3"/>
        <v>94.11</v>
      </c>
      <c r="Q6" s="21">
        <f t="shared" si="3"/>
        <v>2337</v>
      </c>
      <c r="R6" s="21">
        <f t="shared" si="3"/>
        <v>156930</v>
      </c>
      <c r="S6" s="21">
        <f t="shared" si="3"/>
        <v>331.5</v>
      </c>
      <c r="T6" s="21">
        <f t="shared" si="3"/>
        <v>473.39</v>
      </c>
      <c r="U6" s="21">
        <f t="shared" si="3"/>
        <v>147077</v>
      </c>
      <c r="V6" s="21">
        <f t="shared" si="3"/>
        <v>301.48</v>
      </c>
      <c r="W6" s="21">
        <f t="shared" si="3"/>
        <v>487.85</v>
      </c>
      <c r="X6" s="22">
        <f>IF(X7="",NA(),X7)</f>
        <v>119.92</v>
      </c>
      <c r="Y6" s="22">
        <f t="shared" ref="Y6:AG6" si="4">IF(Y7="",NA(),Y7)</f>
        <v>115.63</v>
      </c>
      <c r="Z6" s="22">
        <f t="shared" si="4"/>
        <v>113.39</v>
      </c>
      <c r="AA6" s="22">
        <f t="shared" si="4"/>
        <v>110.19</v>
      </c>
      <c r="AB6" s="22">
        <f t="shared" si="4"/>
        <v>107.12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322.29000000000002</v>
      </c>
      <c r="AU6" s="22">
        <f t="shared" ref="AU6:BC6" si="6">IF(AU7="",NA(),AU7)</f>
        <v>415.19</v>
      </c>
      <c r="AV6" s="22">
        <f t="shared" si="6"/>
        <v>373.29</v>
      </c>
      <c r="AW6" s="22">
        <f t="shared" si="6"/>
        <v>333.96</v>
      </c>
      <c r="AX6" s="22">
        <f t="shared" si="6"/>
        <v>292.19</v>
      </c>
      <c r="AY6" s="22">
        <f t="shared" si="6"/>
        <v>337.49</v>
      </c>
      <c r="AZ6" s="22">
        <f t="shared" si="6"/>
        <v>335.6</v>
      </c>
      <c r="BA6" s="22">
        <f t="shared" si="6"/>
        <v>358.91</v>
      </c>
      <c r="BB6" s="22">
        <f t="shared" si="6"/>
        <v>360.96</v>
      </c>
      <c r="BC6" s="22">
        <f t="shared" si="6"/>
        <v>351.29</v>
      </c>
      <c r="BD6" s="21" t="str">
        <f>IF(BD7="","",IF(BD7="-","【-】","【"&amp;SUBSTITUTE(TEXT(BD7,"#,##0.00"),"-","△")&amp;"】"))</f>
        <v>【261.51】</v>
      </c>
      <c r="BE6" s="22">
        <f>IF(BE7="",NA(),BE7)</f>
        <v>363.17</v>
      </c>
      <c r="BF6" s="22">
        <f t="shared" ref="BF6:BN6" si="7">IF(BF7="",NA(),BF7)</f>
        <v>343.09</v>
      </c>
      <c r="BG6" s="22">
        <f t="shared" si="7"/>
        <v>344.21</v>
      </c>
      <c r="BH6" s="22">
        <f t="shared" si="7"/>
        <v>361.32</v>
      </c>
      <c r="BI6" s="22">
        <f t="shared" si="7"/>
        <v>361.78</v>
      </c>
      <c r="BJ6" s="22">
        <f t="shared" si="7"/>
        <v>265.92</v>
      </c>
      <c r="BK6" s="22">
        <f t="shared" si="7"/>
        <v>258.26</v>
      </c>
      <c r="BL6" s="22">
        <f t="shared" si="7"/>
        <v>247.27</v>
      </c>
      <c r="BM6" s="22">
        <f t="shared" si="7"/>
        <v>239.18</v>
      </c>
      <c r="BN6" s="22">
        <f t="shared" si="7"/>
        <v>236.29</v>
      </c>
      <c r="BO6" s="21" t="str">
        <f>IF(BO7="","",IF(BO7="-","【-】","【"&amp;SUBSTITUTE(TEXT(BO7,"#,##0.00"),"-","△")&amp;"】"))</f>
        <v>【265.16】</v>
      </c>
      <c r="BP6" s="22">
        <f>IF(BP7="",NA(),BP7)</f>
        <v>116.51</v>
      </c>
      <c r="BQ6" s="22">
        <f t="shared" ref="BQ6:BY6" si="8">IF(BQ7="",NA(),BQ7)</f>
        <v>113.67</v>
      </c>
      <c r="BR6" s="22">
        <f t="shared" si="8"/>
        <v>110.75</v>
      </c>
      <c r="BS6" s="22">
        <f t="shared" si="8"/>
        <v>106.54</v>
      </c>
      <c r="BT6" s="22">
        <f t="shared" si="8"/>
        <v>103.22</v>
      </c>
      <c r="BU6" s="22">
        <f t="shared" si="8"/>
        <v>105.86</v>
      </c>
      <c r="BV6" s="22">
        <f t="shared" si="8"/>
        <v>106.07</v>
      </c>
      <c r="BW6" s="22">
        <f t="shared" si="8"/>
        <v>105.34</v>
      </c>
      <c r="BX6" s="22">
        <f t="shared" si="8"/>
        <v>101.89</v>
      </c>
      <c r="BY6" s="22">
        <f t="shared" si="8"/>
        <v>104.33</v>
      </c>
      <c r="BZ6" s="21" t="str">
        <f>IF(BZ7="","",IF(BZ7="-","【-】","【"&amp;SUBSTITUTE(TEXT(BZ7,"#,##0.00"),"-","△")&amp;"】"))</f>
        <v>【102.35】</v>
      </c>
      <c r="CA6" s="22">
        <f>IF(CA7="",NA(),CA7)</f>
        <v>117.98</v>
      </c>
      <c r="CB6" s="22">
        <f t="shared" ref="CB6:CJ6" si="9">IF(CB7="",NA(),CB7)</f>
        <v>119</v>
      </c>
      <c r="CC6" s="22">
        <f t="shared" si="9"/>
        <v>118.37</v>
      </c>
      <c r="CD6" s="22">
        <f t="shared" si="9"/>
        <v>119.54</v>
      </c>
      <c r="CE6" s="22">
        <f t="shared" si="9"/>
        <v>123.87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70.37</v>
      </c>
      <c r="CM6" s="22">
        <f t="shared" ref="CM6:CU6" si="10">IF(CM7="",NA(),CM7)</f>
        <v>70.650000000000006</v>
      </c>
      <c r="CN6" s="22">
        <f t="shared" si="10"/>
        <v>70.69</v>
      </c>
      <c r="CO6" s="22">
        <f t="shared" si="10"/>
        <v>70.599999999999994</v>
      </c>
      <c r="CP6" s="22">
        <f t="shared" si="10"/>
        <v>68.75</v>
      </c>
      <c r="CQ6" s="22">
        <f t="shared" si="10"/>
        <v>62.38</v>
      </c>
      <c r="CR6" s="22">
        <f t="shared" si="10"/>
        <v>62.83</v>
      </c>
      <c r="CS6" s="22">
        <f t="shared" si="10"/>
        <v>62.05</v>
      </c>
      <c r="CT6" s="22">
        <f t="shared" si="10"/>
        <v>63.23</v>
      </c>
      <c r="CU6" s="22">
        <f t="shared" si="10"/>
        <v>62.59</v>
      </c>
      <c r="CV6" s="21" t="str">
        <f>IF(CV7="","",IF(CV7="-","【-】","【"&amp;SUBSTITUTE(TEXT(CV7,"#,##0.00"),"-","△")&amp;"】"))</f>
        <v>【60.29】</v>
      </c>
      <c r="CW6" s="22">
        <f>IF(CW7="",NA(),CW7)</f>
        <v>74.05</v>
      </c>
      <c r="CX6" s="22">
        <f t="shared" ref="CX6:DF6" si="11">IF(CX7="",NA(),CX7)</f>
        <v>73.92</v>
      </c>
      <c r="CY6" s="22">
        <f t="shared" si="11"/>
        <v>72.489999999999995</v>
      </c>
      <c r="CZ6" s="22">
        <f t="shared" si="11"/>
        <v>73.260000000000005</v>
      </c>
      <c r="DA6" s="22">
        <f t="shared" si="11"/>
        <v>74.58</v>
      </c>
      <c r="DB6" s="22">
        <f t="shared" si="11"/>
        <v>89.17</v>
      </c>
      <c r="DC6" s="22">
        <f t="shared" si="11"/>
        <v>88.86</v>
      </c>
      <c r="DD6" s="22">
        <f t="shared" si="11"/>
        <v>89.11</v>
      </c>
      <c r="DE6" s="22">
        <f t="shared" si="11"/>
        <v>89.35</v>
      </c>
      <c r="DF6" s="22">
        <f t="shared" si="11"/>
        <v>89.7</v>
      </c>
      <c r="DG6" s="21" t="str">
        <f>IF(DG7="","",IF(DG7="-","【-】","【"&amp;SUBSTITUTE(TEXT(DG7,"#,##0.00"),"-","△")&amp;"】"))</f>
        <v>【90.12】</v>
      </c>
      <c r="DH6" s="22">
        <f>IF(DH7="",NA(),DH7)</f>
        <v>49.79</v>
      </c>
      <c r="DI6" s="22">
        <f t="shared" ref="DI6:DQ6" si="12">IF(DI7="",NA(),DI7)</f>
        <v>50.7</v>
      </c>
      <c r="DJ6" s="22">
        <f t="shared" si="12"/>
        <v>51.1</v>
      </c>
      <c r="DK6" s="22">
        <f t="shared" si="12"/>
        <v>50.93</v>
      </c>
      <c r="DL6" s="22">
        <f t="shared" si="12"/>
        <v>51.24</v>
      </c>
      <c r="DM6" s="22">
        <f t="shared" si="12"/>
        <v>46.99</v>
      </c>
      <c r="DN6" s="22">
        <f t="shared" si="12"/>
        <v>47.89</v>
      </c>
      <c r="DO6" s="22">
        <f t="shared" si="12"/>
        <v>48.69</v>
      </c>
      <c r="DP6" s="22">
        <f t="shared" si="12"/>
        <v>49.62</v>
      </c>
      <c r="DQ6" s="22">
        <f t="shared" si="12"/>
        <v>50.5</v>
      </c>
      <c r="DR6" s="21" t="str">
        <f>IF(DR7="","",IF(DR7="-","【-】","【"&amp;SUBSTITUTE(TEXT(DR7,"#,##0.00"),"-","△")&amp;"】"))</f>
        <v>【50.88】</v>
      </c>
      <c r="DS6" s="22">
        <f>IF(DS7="",NA(),DS7)</f>
        <v>8.56</v>
      </c>
      <c r="DT6" s="22">
        <f t="shared" ref="DT6:EB6" si="13">IF(DT7="",NA(),DT7)</f>
        <v>9.65</v>
      </c>
      <c r="DU6" s="22">
        <f t="shared" si="13"/>
        <v>9.2799999999999994</v>
      </c>
      <c r="DV6" s="22">
        <f t="shared" si="13"/>
        <v>8.8000000000000007</v>
      </c>
      <c r="DW6" s="22">
        <f t="shared" si="13"/>
        <v>18.010000000000002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0.48</v>
      </c>
      <c r="EE6" s="22">
        <f t="shared" ref="EE6:EM6" si="14">IF(EE7="",NA(),EE7)</f>
        <v>0.64</v>
      </c>
      <c r="EF6" s="22">
        <f t="shared" si="14"/>
        <v>0.47</v>
      </c>
      <c r="EG6" s="22">
        <f t="shared" si="14"/>
        <v>1.84</v>
      </c>
      <c r="EH6" s="22">
        <f t="shared" si="14"/>
        <v>1.47</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92037</v>
      </c>
      <c r="D7" s="24">
        <v>46</v>
      </c>
      <c r="E7" s="24">
        <v>1</v>
      </c>
      <c r="F7" s="24">
        <v>0</v>
      </c>
      <c r="G7" s="24">
        <v>1</v>
      </c>
      <c r="H7" s="24" t="s">
        <v>93</v>
      </c>
      <c r="I7" s="24" t="s">
        <v>94</v>
      </c>
      <c r="J7" s="24" t="s">
        <v>95</v>
      </c>
      <c r="K7" s="24" t="s">
        <v>96</v>
      </c>
      <c r="L7" s="24" t="s">
        <v>97</v>
      </c>
      <c r="M7" s="24" t="s">
        <v>98</v>
      </c>
      <c r="N7" s="25" t="s">
        <v>99</v>
      </c>
      <c r="O7" s="25">
        <v>71.650000000000006</v>
      </c>
      <c r="P7" s="25">
        <v>94.11</v>
      </c>
      <c r="Q7" s="25">
        <v>2337</v>
      </c>
      <c r="R7" s="25">
        <v>156930</v>
      </c>
      <c r="S7" s="25">
        <v>331.5</v>
      </c>
      <c r="T7" s="25">
        <v>473.39</v>
      </c>
      <c r="U7" s="25">
        <v>147077</v>
      </c>
      <c r="V7" s="25">
        <v>301.48</v>
      </c>
      <c r="W7" s="25">
        <v>487.85</v>
      </c>
      <c r="X7" s="25">
        <v>119.92</v>
      </c>
      <c r="Y7" s="25">
        <v>115.63</v>
      </c>
      <c r="Z7" s="25">
        <v>113.39</v>
      </c>
      <c r="AA7" s="25">
        <v>110.19</v>
      </c>
      <c r="AB7" s="25">
        <v>107.12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322.29000000000002</v>
      </c>
      <c r="AU7" s="25">
        <v>415.19</v>
      </c>
      <c r="AV7" s="25">
        <v>373.29</v>
      </c>
      <c r="AW7" s="25">
        <v>333.96</v>
      </c>
      <c r="AX7" s="25">
        <v>292.19</v>
      </c>
      <c r="AY7" s="25">
        <v>337.49</v>
      </c>
      <c r="AZ7" s="25">
        <v>335.6</v>
      </c>
      <c r="BA7" s="25">
        <v>358.91</v>
      </c>
      <c r="BB7" s="25">
        <v>360.96</v>
      </c>
      <c r="BC7" s="25">
        <v>351.29</v>
      </c>
      <c r="BD7" s="25">
        <v>261.51</v>
      </c>
      <c r="BE7" s="25">
        <v>363.17</v>
      </c>
      <c r="BF7" s="25">
        <v>343.09</v>
      </c>
      <c r="BG7" s="25">
        <v>344.21</v>
      </c>
      <c r="BH7" s="25">
        <v>361.32</v>
      </c>
      <c r="BI7" s="25">
        <v>361.78</v>
      </c>
      <c r="BJ7" s="25">
        <v>265.92</v>
      </c>
      <c r="BK7" s="25">
        <v>258.26</v>
      </c>
      <c r="BL7" s="25">
        <v>247.27</v>
      </c>
      <c r="BM7" s="25">
        <v>239.18</v>
      </c>
      <c r="BN7" s="25">
        <v>236.29</v>
      </c>
      <c r="BO7" s="25">
        <v>265.16000000000003</v>
      </c>
      <c r="BP7" s="25">
        <v>116.51</v>
      </c>
      <c r="BQ7" s="25">
        <v>113.67</v>
      </c>
      <c r="BR7" s="25">
        <v>110.75</v>
      </c>
      <c r="BS7" s="25">
        <v>106.54</v>
      </c>
      <c r="BT7" s="25">
        <v>103.22</v>
      </c>
      <c r="BU7" s="25">
        <v>105.86</v>
      </c>
      <c r="BV7" s="25">
        <v>106.07</v>
      </c>
      <c r="BW7" s="25">
        <v>105.34</v>
      </c>
      <c r="BX7" s="25">
        <v>101.89</v>
      </c>
      <c r="BY7" s="25">
        <v>104.33</v>
      </c>
      <c r="BZ7" s="25">
        <v>102.35</v>
      </c>
      <c r="CA7" s="25">
        <v>117.98</v>
      </c>
      <c r="CB7" s="25">
        <v>119</v>
      </c>
      <c r="CC7" s="25">
        <v>118.37</v>
      </c>
      <c r="CD7" s="25">
        <v>119.54</v>
      </c>
      <c r="CE7" s="25">
        <v>123.87</v>
      </c>
      <c r="CF7" s="25">
        <v>158.58000000000001</v>
      </c>
      <c r="CG7" s="25">
        <v>159.22</v>
      </c>
      <c r="CH7" s="25">
        <v>159.6</v>
      </c>
      <c r="CI7" s="25">
        <v>156.32</v>
      </c>
      <c r="CJ7" s="25">
        <v>157.4</v>
      </c>
      <c r="CK7" s="25">
        <v>167.74</v>
      </c>
      <c r="CL7" s="25">
        <v>70.37</v>
      </c>
      <c r="CM7" s="25">
        <v>70.650000000000006</v>
      </c>
      <c r="CN7" s="25">
        <v>70.69</v>
      </c>
      <c r="CO7" s="25">
        <v>70.599999999999994</v>
      </c>
      <c r="CP7" s="25">
        <v>68.75</v>
      </c>
      <c r="CQ7" s="25">
        <v>62.38</v>
      </c>
      <c r="CR7" s="25">
        <v>62.83</v>
      </c>
      <c r="CS7" s="25">
        <v>62.05</v>
      </c>
      <c r="CT7" s="25">
        <v>63.23</v>
      </c>
      <c r="CU7" s="25">
        <v>62.59</v>
      </c>
      <c r="CV7" s="25">
        <v>60.29</v>
      </c>
      <c r="CW7" s="25">
        <v>74.05</v>
      </c>
      <c r="CX7" s="25">
        <v>73.92</v>
      </c>
      <c r="CY7" s="25">
        <v>72.489999999999995</v>
      </c>
      <c r="CZ7" s="25">
        <v>73.260000000000005</v>
      </c>
      <c r="DA7" s="25">
        <v>74.58</v>
      </c>
      <c r="DB7" s="25">
        <v>89.17</v>
      </c>
      <c r="DC7" s="25">
        <v>88.86</v>
      </c>
      <c r="DD7" s="25">
        <v>89.11</v>
      </c>
      <c r="DE7" s="25">
        <v>89.35</v>
      </c>
      <c r="DF7" s="25">
        <v>89.7</v>
      </c>
      <c r="DG7" s="25">
        <v>90.12</v>
      </c>
      <c r="DH7" s="25">
        <v>49.79</v>
      </c>
      <c r="DI7" s="25">
        <v>50.7</v>
      </c>
      <c r="DJ7" s="25">
        <v>51.1</v>
      </c>
      <c r="DK7" s="25">
        <v>50.93</v>
      </c>
      <c r="DL7" s="25">
        <v>51.24</v>
      </c>
      <c r="DM7" s="25">
        <v>46.99</v>
      </c>
      <c r="DN7" s="25">
        <v>47.89</v>
      </c>
      <c r="DO7" s="25">
        <v>48.69</v>
      </c>
      <c r="DP7" s="25">
        <v>49.62</v>
      </c>
      <c r="DQ7" s="25">
        <v>50.5</v>
      </c>
      <c r="DR7" s="25">
        <v>50.88</v>
      </c>
      <c r="DS7" s="25">
        <v>8.56</v>
      </c>
      <c r="DT7" s="25">
        <v>9.65</v>
      </c>
      <c r="DU7" s="25">
        <v>9.2799999999999994</v>
      </c>
      <c r="DV7" s="25">
        <v>8.8000000000000007</v>
      </c>
      <c r="DW7" s="25">
        <v>18.010000000000002</v>
      </c>
      <c r="DX7" s="25">
        <v>15.83</v>
      </c>
      <c r="DY7" s="25">
        <v>16.899999999999999</v>
      </c>
      <c r="DZ7" s="25">
        <v>18.260000000000002</v>
      </c>
      <c r="EA7" s="25">
        <v>19.510000000000002</v>
      </c>
      <c r="EB7" s="25">
        <v>21.19</v>
      </c>
      <c r="EC7" s="25">
        <v>22.3</v>
      </c>
      <c r="ED7" s="25">
        <v>0.48</v>
      </c>
      <c r="EE7" s="25">
        <v>0.64</v>
      </c>
      <c r="EF7" s="25">
        <v>0.47</v>
      </c>
      <c r="EG7" s="25">
        <v>1.84</v>
      </c>
      <c r="EH7" s="25">
        <v>1.47</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2023-01-13T06:58:38Z</cp:lastPrinted>
  <dcterms:created xsi:type="dcterms:W3CDTF">2022-12-01T00:54:57Z</dcterms:created>
  <dcterms:modified xsi:type="dcterms:W3CDTF">2023-01-31T04:19:03Z</dcterms:modified>
  <cp:category/>
</cp:coreProperties>
</file>