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3栃木市○\03 決裁中の修正（0305）\3.4修正　03　栃木市\3.4修正　03　栃木市\"/>
    </mc:Choice>
  </mc:AlternateContent>
  <xr:revisionPtr revIDLastSave="0" documentId="13_ncr:1_{3DA82141-4ABF-4904-ACFC-F40E83B41FEC}" xr6:coauthVersionLast="47" xr6:coauthVersionMax="47" xr10:uidLastSave="{00000000-0000-0000-0000-000000000000}"/>
  <workbookProtection workbookAlgorithmName="SHA-512" workbookHashValue="9OrHODF13w5u2I1x1VL9BOeH1qP528F0hgoAg/f6TUASHImTlsTUXFpM1yIm2c5iEabbjF0WnTiwsHRSgoxlaQ==" workbookSaltValue="11xjQruWFADF0ffW/tHvOA=="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<sst xmlns="http://schemas.openxmlformats.org/spreadsheetml/2006/main" count="228" uniqueCount="112">
  <si>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</si>
  <si>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</si>
  <si>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</si>
  <si>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</si>
  <si>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</si>
  <si>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</si>
  <si>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</si>
  <si>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</si>
  <si>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業種CD</t>
    <rPh sb="0" eb="2">
      <t>ギョウシュ</t>
    </rPh>
    <phoneticPr fontId="1"/>
  </si>
  <si>
    <t>事業CD</t>
    <rPh sb="0" eb="2">
      <t>ジギョウ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</si>
  <si>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</si>
  <si>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</si>
  <si>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</si>
  <si>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</si>
  <si>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</si>
  <si>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</si>
  <si>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</si>
  <si>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</si>
  <si>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</si>
  <si>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</si>
  <si>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</si>
  <si>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</si>
  <si>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</si>
  <si>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</si>
  <si>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</si>
  <si>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</si>
  <si>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</si>
  <si>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</si>
  <si>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</si>
  <si>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</si>
  <si>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</si>
  <si>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</si>
  <si>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</si>
  <si>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</si>
  <si>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</si>
  <si>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</si>
  <si>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</si>
  <si>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</si>
  <si>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</si>
  <si>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</si>
  <si>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</si>
  <si>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</si>
  <si>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</si>
  <si>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</si>
  <si>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</si>
  <si>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</si>
  <si>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</si>
  <si>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</si>
  <si>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</si>
  <si>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</si>
  <si>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</si>
  <si>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</si>
  <si>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</si>
  <si>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</si>
  <si>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</si>
  <si>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</si>
  <si>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</si>
  <si>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</si>
  <si>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</si>
  <si>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</si>
  <si>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</si>
  <si>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</si>
  <si>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</si>
  <si>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</si>
  <si>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</si>
  <si>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</si>
  <si>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</si>
  <si>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</si>
  <si>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</si>
  <si>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</si>
  <si>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</si>
  <si>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</si>
  <si>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</si>
  <si>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</si>
  <si>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</si>
  <si>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</si>
  <si>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</si>
  <si>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</si>
  <si>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</si>
  <si>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</si>
  <si>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</si>
  <si>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</si>
  <si>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</si>
  <si>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</si>
  <si>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</si>
  <si>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</si>
  <si>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</si>
  <si>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</si>
  <si>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</si>
  <si>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</si>
  <si>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</si>
  <si>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</si>
  <si>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</si>
  <si>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栃木市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</si>
  <si>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</si>
  <si>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</si>
  <si>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</si>
  <si>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</si>
  <si>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</si>
  <si>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</si>
  <si>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</si>
  <si>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</si>
  <si>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</si>
  <si>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</si>
  <si>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</si>
  <si>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</si>
  <si>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</si>
  <si>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</si>
  <si>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</si>
  <si>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経常収支比率は100％を超えており、②累積欠損比率は0％であるとともに③流動比率は300％を超えているため、ひとまず健全経営の範囲内である。①経常収支比率はR3年度に比べると微増であるが、R4年度は一般会計より多額の電力価格高騰に対する補助金を受けており、この補助が無ければ実質的には103.39％となりR3年度を下回る。その場合H30年度から連続して減少しており、収益性の経営改善に向けた取組が必要である。補助金による影響もあり③流動比率はR3と比較し増加した。短期的な支払能力は余裕があるといえる。④企業債残高対給水収益比率はR3年度より減少した。今後も内部資金残高を考慮しつつ適正な企業債の借入額を設定する。物価高騰等により⑥給水原価はR3年度と比べ大きく上昇した。その結果、⑤料金回収率は初めて100％を下回った。R4年度は給水に係る費用を給水収益だけでは賄い切れていない状況である。そのため、更なる費用の削減策や適切な料金水準への見直しを現在行っている。⑦施設利用率は5年間を見ても安定して類似団体平均より高く、施設の利用状況は効率的だと考えられる。⑧有収率は類似団体及び全国平均より大きく下回っている。水道水の安定供給と配水効率化のため、漏水調査、漏水修繕を重点的に継続して行うと同時に、新たな見地を取り入れた抜本的な対策を検討している。当市は⑥給水原価や⑦施設利用率など低コストの水道経営に努めているが、それでもなお費用を給水収益で賄えておらず、経営は悪化傾向にある。適正な料金設定の定期的な見直しが必要である。</t>
    <rPh sb="2" eb="4">
      <t>ケイジョウ</t>
    </rPh>
    <rPh sb="4" eb="6">
      <t>シュウシ</t>
    </rPh>
    <rPh sb="6" eb="8">
      <t>ヒリツ</t>
    </rPh>
    <rPh sb="14" eb="15">
      <t>コ</t>
    </rPh>
    <rPh sb="21" eb="23">
      <t>ルイセキ</t>
    </rPh>
    <rPh sb="23" eb="25">
      <t>ケッソン</t>
    </rPh>
    <rPh sb="25" eb="27">
      <t>ヒリツ</t>
    </rPh>
    <rPh sb="38" eb="40">
      <t>リュウドウ</t>
    </rPh>
    <rPh sb="40" eb="42">
      <t>ヒリツ</t>
    </rPh>
    <rPh sb="48" eb="49">
      <t>コ</t>
    </rPh>
    <rPh sb="60" eb="62">
      <t>ケンゼン</t>
    </rPh>
    <rPh sb="62" eb="64">
      <t>ケイエイ</t>
    </rPh>
    <rPh sb="65" eb="67">
      <t>ハンイ</t>
    </rPh>
    <rPh sb="67" eb="68">
      <t>ナイ</t>
    </rPh>
    <rPh sb="73" eb="75">
      <t>ケイジョウ</t>
    </rPh>
    <rPh sb="75" eb="77">
      <t>シュウシ</t>
    </rPh>
    <rPh sb="77" eb="79">
      <t>ヒリツ</t>
    </rPh>
    <rPh sb="82" eb="84">
      <t>ネンド</t>
    </rPh>
    <rPh sb="85" eb="86">
      <t>クラ</t>
    </rPh>
    <rPh sb="89" eb="91">
      <t>ビゾウ</t>
    </rPh>
    <rPh sb="98" eb="100">
      <t>ネンド</t>
    </rPh>
    <rPh sb="101" eb="103">
      <t>イッパン</t>
    </rPh>
    <rPh sb="103" eb="105">
      <t>カイケイ</t>
    </rPh>
    <rPh sb="107" eb="109">
      <t>タガク</t>
    </rPh>
    <rPh sb="110" eb="112">
      <t>デンリョク</t>
    </rPh>
    <rPh sb="112" eb="114">
      <t>カカク</t>
    </rPh>
    <rPh sb="114" eb="116">
      <t>コウトウ</t>
    </rPh>
    <rPh sb="117" eb="118">
      <t>タイ</t>
    </rPh>
    <rPh sb="120" eb="123">
      <t>ホジョキン</t>
    </rPh>
    <rPh sb="124" eb="125">
      <t>ウ</t>
    </rPh>
    <rPh sb="132" eb="134">
      <t>ホジョ</t>
    </rPh>
    <rPh sb="135" eb="136">
      <t>ナ</t>
    </rPh>
    <rPh sb="139" eb="141">
      <t>ジッシツ</t>
    </rPh>
    <rPh sb="141" eb="142">
      <t>テキ</t>
    </rPh>
    <rPh sb="156" eb="158">
      <t>ネンド</t>
    </rPh>
    <rPh sb="159" eb="161">
      <t>シタマワ</t>
    </rPh>
    <rPh sb="165" eb="167">
      <t>バアイ</t>
    </rPh>
    <rPh sb="170" eb="172">
      <t>ネンド</t>
    </rPh>
    <rPh sb="174" eb="176">
      <t>レンゾク</t>
    </rPh>
    <rPh sb="178" eb="180">
      <t>ゲンショウ</t>
    </rPh>
    <rPh sb="185" eb="188">
      <t>シュウエキセイ</t>
    </rPh>
    <rPh sb="189" eb="191">
      <t>ケイエイ</t>
    </rPh>
    <rPh sb="191" eb="193">
      <t>カイゼン</t>
    </rPh>
    <rPh sb="194" eb="195">
      <t>ム</t>
    </rPh>
    <rPh sb="197" eb="198">
      <t>ト</t>
    </rPh>
    <rPh sb="198" eb="199">
      <t>ク</t>
    </rPh>
    <rPh sb="200" eb="202">
      <t>ヒツヨウ</t>
    </rPh>
    <rPh sb="206" eb="209">
      <t>ホジョキン</t>
    </rPh>
    <rPh sb="212" eb="214">
      <t>エイキョウ</t>
    </rPh>
    <rPh sb="218" eb="220">
      <t>リュウドウ</t>
    </rPh>
    <rPh sb="220" eb="222">
      <t>ヒリツ</t>
    </rPh>
    <rPh sb="226" eb="228">
      <t>ヒカク</t>
    </rPh>
    <rPh sb="229" eb="231">
      <t>ゾウカ</t>
    </rPh>
    <rPh sb="234" eb="237">
      <t>タンキテキ</t>
    </rPh>
    <rPh sb="238" eb="240">
      <t>シハライ</t>
    </rPh>
    <rPh sb="240" eb="242">
      <t>ノウリョク</t>
    </rPh>
    <rPh sb="243" eb="245">
      <t>ヨユウ</t>
    </rPh>
    <rPh sb="254" eb="256">
      <t>キギョウ</t>
    </rPh>
    <rPh sb="256" eb="257">
      <t>サイ</t>
    </rPh>
    <rPh sb="257" eb="259">
      <t>ザンダカ</t>
    </rPh>
    <rPh sb="259" eb="260">
      <t>タイ</t>
    </rPh>
    <rPh sb="260" eb="262">
      <t>キュウスイ</t>
    </rPh>
    <rPh sb="262" eb="264">
      <t>シュウエキ</t>
    </rPh>
    <rPh sb="264" eb="266">
      <t>ヒリツ</t>
    </rPh>
    <rPh sb="269" eb="271">
      <t>ネンド</t>
    </rPh>
    <rPh sb="273" eb="275">
      <t>ゲンショウ</t>
    </rPh>
    <rPh sb="278" eb="280">
      <t>コンゴ</t>
    </rPh>
    <rPh sb="281" eb="283">
      <t>ナイブ</t>
    </rPh>
    <rPh sb="283" eb="285">
      <t>シキン</t>
    </rPh>
    <rPh sb="285" eb="287">
      <t>ザンダカ</t>
    </rPh>
    <rPh sb="288" eb="290">
      <t>コウリョ</t>
    </rPh>
    <rPh sb="293" eb="295">
      <t>テキセイ</t>
    </rPh>
    <rPh sb="296" eb="298">
      <t>キギョウ</t>
    </rPh>
    <rPh sb="298" eb="299">
      <t>サイ</t>
    </rPh>
    <rPh sb="300" eb="302">
      <t>カリイレ</t>
    </rPh>
    <rPh sb="302" eb="303">
      <t>ガク</t>
    </rPh>
    <rPh sb="304" eb="306">
      <t>セッテイ</t>
    </rPh>
    <rPh sb="311" eb="313">
      <t>コウトウ</t>
    </rPh>
    <rPh sb="313" eb="314">
      <t>トウ</t>
    </rPh>
    <rPh sb="318" eb="320">
      <t>キュウスイ</t>
    </rPh>
    <rPh sb="320" eb="322">
      <t>ゲンカ</t>
    </rPh>
    <rPh sb="325" eb="327">
      <t>ネンド</t>
    </rPh>
    <rPh sb="328" eb="329">
      <t>クラ</t>
    </rPh>
    <rPh sb="330" eb="331">
      <t>オオ</t>
    </rPh>
    <rPh sb="333" eb="335">
      <t>ジョウショウ</t>
    </rPh>
    <rPh sb="340" eb="342">
      <t>ケッカ</t>
    </rPh>
    <rPh sb="344" eb="346">
      <t>リョウキン</t>
    </rPh>
    <rPh sb="346" eb="348">
      <t>カイシュウ</t>
    </rPh>
    <rPh sb="348" eb="349">
      <t>リツ</t>
    </rPh>
    <rPh sb="350" eb="351">
      <t>ハジ</t>
    </rPh>
    <rPh sb="358" eb="360">
      <t>シタマワ</t>
    </rPh>
    <rPh sb="365" eb="367">
      <t>ネンド</t>
    </rPh>
    <rPh sb="368" eb="370">
      <t>キュウスイ</t>
    </rPh>
    <rPh sb="371" eb="372">
      <t>カカ</t>
    </rPh>
    <rPh sb="373" eb="375">
      <t>ヒヨウ</t>
    </rPh>
    <rPh sb="376" eb="378">
      <t>キュウスイ</t>
    </rPh>
    <rPh sb="378" eb="380">
      <t>シュウエキ</t>
    </rPh>
    <rPh sb="384" eb="385">
      <t>マカナ</t>
    </rPh>
    <rPh sb="386" eb="387">
      <t>キ</t>
    </rPh>
    <rPh sb="392" eb="394">
      <t>ジョウキョウ</t>
    </rPh>
    <rPh sb="403" eb="404">
      <t>サラ</t>
    </rPh>
    <rPh sb="406" eb="408">
      <t>ヒヨウ</t>
    </rPh>
    <rPh sb="409" eb="411">
      <t>サクゲン</t>
    </rPh>
    <rPh sb="411" eb="412">
      <t>サク</t>
    </rPh>
    <rPh sb="413" eb="415">
      <t>テキセツ</t>
    </rPh>
    <rPh sb="416" eb="418">
      <t>リョウキン</t>
    </rPh>
    <rPh sb="418" eb="420">
      <t>スイジュン</t>
    </rPh>
    <rPh sb="422" eb="424">
      <t>ミナオ</t>
    </rPh>
    <rPh sb="426" eb="428">
      <t>ゲンザイ</t>
    </rPh>
    <rPh sb="428" eb="429">
      <t>オコナ</t>
    </rPh>
    <rPh sb="443" eb="444">
      <t>カン</t>
    </rPh>
    <rPh sb="445" eb="446">
      <t>ミ</t>
    </rPh>
    <rPh sb="448" eb="450">
      <t>アンテイ</t>
    </rPh>
    <rPh sb="471" eb="474">
      <t>コウリツテキ</t>
    </rPh>
    <rPh sb="509" eb="512">
      <t>スイドウスイ</t>
    </rPh>
    <rPh sb="513" eb="515">
      <t>アンテイ</t>
    </rPh>
    <rPh sb="515" eb="517">
      <t>キョウキュウ</t>
    </rPh>
    <rPh sb="518" eb="520">
      <t>ハイスイ</t>
    </rPh>
    <rPh sb="520" eb="523">
      <t>コウリツカ</t>
    </rPh>
    <rPh sb="527" eb="529">
      <t>ロウスイ</t>
    </rPh>
    <rPh sb="529" eb="531">
      <t>チョウサ</t>
    </rPh>
    <rPh sb="532" eb="534">
      <t>ロウスイ</t>
    </rPh>
    <rPh sb="534" eb="536">
      <t>シュウゼン</t>
    </rPh>
    <rPh sb="537" eb="540">
      <t>ジュウテンテキ</t>
    </rPh>
    <rPh sb="541" eb="543">
      <t>ケイゾク</t>
    </rPh>
    <rPh sb="545" eb="546">
      <t>オコナ</t>
    </rPh>
    <rPh sb="548" eb="550">
      <t>ドウジ</t>
    </rPh>
    <rPh sb="552" eb="553">
      <t>アラ</t>
    </rPh>
    <rPh sb="555" eb="557">
      <t>ケンチ</t>
    </rPh>
    <rPh sb="558" eb="559">
      <t>ト</t>
    </rPh>
    <rPh sb="560" eb="561">
      <t>イ</t>
    </rPh>
    <rPh sb="563" eb="566">
      <t>バッポンテキ</t>
    </rPh>
    <rPh sb="567" eb="569">
      <t>タイサク</t>
    </rPh>
    <rPh sb="570" eb="572">
      <t>ケントウ</t>
    </rPh>
    <rPh sb="577" eb="579">
      <t>トウシ</t>
    </rPh>
    <rPh sb="581" eb="586">
      <t>キュウス</t>
    </rPh>
    <rPh sb="587" eb="591">
      <t>シセツリヨウ</t>
    </rPh>
    <rPh sb="591" eb="592">
      <t>リツ</t>
    </rPh>
    <rPh sb="594" eb="595">
      <t>テイ</t>
    </rPh>
    <rPh sb="599" eb="604">
      <t>スイドウ</t>
    </rPh>
    <rPh sb="604" eb="605">
      <t>ツト</t>
    </rPh>
    <rPh sb="617" eb="619">
      <t>ヒヨウ</t>
    </rPh>
    <rPh sb="620" eb="622">
      <t>キュウスイ</t>
    </rPh>
    <rPh sb="622" eb="624">
      <t>シュウエキ</t>
    </rPh>
    <rPh sb="625" eb="626">
      <t>マカナ</t>
    </rPh>
    <rPh sb="632" eb="634">
      <t>ケイエイ</t>
    </rPh>
    <rPh sb="635" eb="642">
      <t>アッカケイコウ</t>
    </rPh>
    <rPh sb="643" eb="645">
      <t>テキセイ</t>
    </rPh>
    <rPh sb="646" eb="648">
      <t>リョウキン</t>
    </rPh>
    <rPh sb="648" eb="650">
      <t>セッテイ</t>
    </rPh>
    <rPh sb="651" eb="654">
      <t>テイキテキ</t>
    </rPh>
    <rPh sb="655" eb="657">
      <t>ミナオ</t>
    </rPh>
    <rPh sb="659" eb="661">
      <t>ヒツヨウ</t>
    </rPh>
    <phoneticPr fontId="1"/>
  </si>
  <si>
    <t xml:space="preserve">　①有形固定資産減価償却率は類似団体と比較して概ね同程度である。老朽管の更新や管路耐震化の取組により、③管路更新率はR元年度から類似団体平均値を大きく上回り、②管路経年化率はR3年度から微増となったものの類似団体平均値を下回っている。引き続き計画的に管の更新、耐震化を行い漏水事故の未然防止に努める。
(※管路更新率R01当該値0.47％は1.22％の誤り)
　平成30年度に策定した水道ビジョンの中で、施設整備計画を策定し、施設、管路等について実際に使用可能な年数（目標耐用年数）を設定した。法定耐用年数を超えて施設や管路等を使用するため、今後①有形固定資産減価償却率、②管路経年化率ともに増加すると考えられるが、施設整備計画に基づき、効率的に施設や管路の更新を行っていく。
</t>
    <rPh sb="32" eb="34">
      <t>ロウキュウ</t>
    </rPh>
    <rPh sb="34" eb="35">
      <t>カン</t>
    </rPh>
    <rPh sb="36" eb="38">
      <t>コウシン</t>
    </rPh>
    <rPh sb="39" eb="41">
      <t>カンロ</t>
    </rPh>
    <rPh sb="41" eb="44">
      <t>タイシンカ</t>
    </rPh>
    <rPh sb="45" eb="46">
      <t>ト</t>
    </rPh>
    <rPh sb="46" eb="47">
      <t>ク</t>
    </rPh>
    <rPh sb="59" eb="61">
      <t>ガンネン</t>
    </rPh>
    <rPh sb="61" eb="62">
      <t>ド</t>
    </rPh>
    <rPh sb="72" eb="73">
      <t>オオ</t>
    </rPh>
    <rPh sb="80" eb="82">
      <t>カンロ</t>
    </rPh>
    <rPh sb="82" eb="85">
      <t>ケイネンカ</t>
    </rPh>
    <rPh sb="85" eb="86">
      <t>リツ</t>
    </rPh>
    <rPh sb="89" eb="91">
      <t>ネンド</t>
    </rPh>
    <rPh sb="93" eb="95">
      <t>ビゾウ</t>
    </rPh>
    <rPh sb="102" eb="104">
      <t>ルイジ</t>
    </rPh>
    <rPh sb="104" eb="106">
      <t>ダンタイ</t>
    </rPh>
    <rPh sb="106" eb="109">
      <t>ヘイキンチ</t>
    </rPh>
    <rPh sb="110" eb="112">
      <t>シタマワ</t>
    </rPh>
    <rPh sb="121" eb="124">
      <t>ケイカクテキ</t>
    </rPh>
    <phoneticPr fontId="1"/>
  </si>
  <si>
    <t>　公営企業としての経営の健全性・効率性を示す各比率等の指標は、現時点においてはひとまず健全経営を行っているといえるが、①経常収支比率、⑤料金回収率は平成27年度の水道料金改定以後R4年度にかけて悪化しており、物価高騰等更なる社会情勢の変化により、今後もその影響が大きくなると見込まれることから、収入・支出いずれの面からも、改善に向けた取組に着手する必要がある。その一つとして、令和3年度から上下水道調査委員会を設置し、料金の見直しの検討を行っている。
　また有収率については、漏水調査・漏水修繕や計画的な管路の更新工事を実施しているが、依然として低い状況である。経営の健全化を図りつつ管路の更新率が維持・向上できるよう引き続き管路の計画的な更新・耐震化を継続していく。</t>
    <rPh sb="87" eb="89">
      <t>イゴ</t>
    </rPh>
    <rPh sb="97" eb="99">
      <t>アッカ</t>
    </rPh>
    <rPh sb="104" eb="106">
      <t>ブッカ</t>
    </rPh>
    <rPh sb="106" eb="108">
      <t>コウトウ</t>
    </rPh>
    <rPh sb="108" eb="109">
      <t>トウ</t>
    </rPh>
    <rPh sb="109" eb="110">
      <t>サラ</t>
    </rPh>
    <rPh sb="112" eb="114">
      <t>シャカイ</t>
    </rPh>
    <rPh sb="114" eb="116">
      <t>ジョウセイ</t>
    </rPh>
    <rPh sb="117" eb="119">
      <t>ヘンカ</t>
    </rPh>
    <rPh sb="128" eb="130">
      <t>エイキョウ</t>
    </rPh>
    <rPh sb="131" eb="132">
      <t>オオ</t>
    </rPh>
    <rPh sb="219" eb="220">
      <t>オコナ</t>
    </rPh>
    <rPh sb="238" eb="240">
      <t>ロウスイ</t>
    </rPh>
    <rPh sb="240" eb="242">
      <t>チョウサ</t>
    </rPh>
    <rPh sb="243" eb="245">
      <t>ロウスイ</t>
    </rPh>
    <rPh sb="245" eb="247">
      <t>シュウゼン</t>
    </rPh>
    <rPh sb="248" eb="251">
      <t>ケイカクテキ</t>
    </rPh>
    <rPh sb="302" eb="304">
      <t>コウジョウ</t>
    </rPh>
    <rPh sb="309" eb="310">
      <t>ヒ</t>
    </rPh>
    <rPh sb="311" eb="312">
      <t>ツヅ</t>
    </rPh>
    <rPh sb="313" eb="315">
      <t>カンロ</t>
    </rPh>
    <rPh sb="316" eb="318">
      <t>ケイカク</t>
    </rPh>
    <rPh sb="318" eb="319">
      <t>テキ</t>
    </rPh>
    <rPh sb="320" eb="322">
      <t>コウシン</t>
    </rPh>
    <rPh sb="323" eb="326">
      <t>タイシンカ</t>
    </rPh>
    <rPh sb="327" eb="329">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</si>
</sst>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0.47</c:v>
                </c:pt>
                <c:pt idx="2">
                  <c:v>1.84</c:v>
                </c:pt>
                <c:pt idx="3">
                  <c:v>1.47</c:v>
                </c:pt>
                <c:pt idx="4">
                  <c:v>1.32</c:v>
                </c:pt>
              </c:numCache>
            </c:numRef>
          </c:val>
          <c:extLst>
            <c:ext xmlns:c16="http://schemas.microsoft.com/office/drawing/2014/chart" uri="{C3380CC4-5D6E-409C-BE32-E72D297353CC}">
              <c16:uniqueId val="{00000000-53E3-4571-BD82-FC1EF27211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3E3-4571-BD82-FC1EF27211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115.63</c:v>
                </c:pt>
                <c:pt idx="1">
                  <c:v>113.39</c:v>
                </c:pt>
                <c:pt idx="2">
                  <c:v>110.19</c:v>
                </c:pt>
                <c:pt idx="3">
                  <c:v>107.12</c:v>
                </c:pt>
                <c:pt idx="4">
                  <c:v>108.06</c:v>
                </c:pt>
              </c:numCache>
            </c:numRef>
          </c:val>
          <c:extLst>
            <c:ext xmlns:c16="http://schemas.microsoft.com/office/drawing/2014/chart" uri="{C3380CC4-5D6E-409C-BE32-E72D297353CC}">
              <c16:uniqueId val="{00000000-2A04-4210-8AF2-7165646AA7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A04-4210-8AF2-7165646AA7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c:v>
                </c:pt>
                <c:pt idx="1">
                  <c:v>51.1</c:v>
                </c:pt>
                <c:pt idx="2">
                  <c:v>50.93</c:v>
                </c:pt>
                <c:pt idx="3">
                  <c:v>51.24</c:v>
                </c:pt>
                <c:pt idx="4">
                  <c:v>52.16</c:v>
                </c:pt>
              </c:numCache>
            </c:numRef>
          </c:val>
          <c:extLst>
            <c:ext xmlns:c16="http://schemas.microsoft.com/office/drawing/2014/chart" uri="{C3380CC4-5D6E-409C-BE32-E72D297353CC}">
              <c16:uniqueId val="{00000000-B722-49E2-8686-5FCB3D83C4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722-49E2-8686-5FCB3D83C4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9.65</c:v>
                </c:pt>
                <c:pt idx="1">
                  <c:v>9.2799999999999994</c:v>
                </c:pt>
                <c:pt idx="2">
                  <c:v>8.8000000000000007</c:v>
                </c:pt>
                <c:pt idx="3">
                  <c:v>18.010000000000002</c:v>
                </c:pt>
                <c:pt idx="4">
                  <c:v>18.239999999999998</c:v>
                </c:pt>
              </c:numCache>
            </c:numRef>
          </c:val>
          <c:extLst>
            <c:ext xmlns:c16="http://schemas.microsoft.com/office/drawing/2014/chart" uri="{C3380CC4-5D6E-409C-BE32-E72D297353CC}">
              <c16:uniqueId val="{00000000-6F2B-4581-837F-8899FDF2BE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6F2B-4581-837F-8899FDF2BE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5C-4279-9739-E40A2D733A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8B5C-4279-9739-E40A2D733A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415.19</c:v>
                </c:pt>
                <c:pt idx="1">
                  <c:v>373.29</c:v>
                </c:pt>
                <c:pt idx="2">
                  <c:v>333.96</c:v>
                </c:pt>
                <c:pt idx="3">
                  <c:v>292.19</c:v>
                </c:pt>
                <c:pt idx="4">
                  <c:v>303.62</c:v>
                </c:pt>
              </c:numCache>
            </c:numRef>
          </c:val>
          <c:extLst>
            <c:ext xmlns:c16="http://schemas.microsoft.com/office/drawing/2014/chart" uri="{C3380CC4-5D6E-409C-BE32-E72D297353CC}">
              <c16:uniqueId val="{00000000-B471-44AC-9799-D2FA25D306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471-44AC-9799-D2FA25D306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343.09</c:v>
                </c:pt>
                <c:pt idx="1">
                  <c:v>344.21</c:v>
                </c:pt>
                <c:pt idx="2">
                  <c:v>361.32</c:v>
                </c:pt>
                <c:pt idx="3">
                  <c:v>361.78</c:v>
                </c:pt>
                <c:pt idx="4">
                  <c:v>355.48</c:v>
                </c:pt>
              </c:numCache>
            </c:numRef>
          </c:val>
          <c:extLst>
            <c:ext xmlns:c16="http://schemas.microsoft.com/office/drawing/2014/chart" uri="{C3380CC4-5D6E-409C-BE32-E72D297353CC}">
              <c16:uniqueId val="{00000000-0626-4B56-84FA-52D54F5F33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0626-4B56-84FA-52D54F5F33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113.67</c:v>
                </c:pt>
                <c:pt idx="1">
                  <c:v>110.75</c:v>
                </c:pt>
                <c:pt idx="2">
                  <c:v>106.54</c:v>
                </c:pt>
                <c:pt idx="3">
                  <c:v>103.22</c:v>
                </c:pt>
                <c:pt idx="4">
                  <c:v>98.79</c:v>
                </c:pt>
              </c:numCache>
            </c:numRef>
          </c:val>
          <c:extLst>
            <c:ext xmlns:c16="http://schemas.microsoft.com/office/drawing/2014/chart" uri="{C3380CC4-5D6E-409C-BE32-E72D297353CC}">
              <c16:uniqueId val="{00000000-D15F-4DE3-88B0-B49666C5FD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D15F-4DE3-88B0-B49666C5FD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c:v>
                </c:pt>
                <c:pt idx="1">
                  <c:v>118.37</c:v>
                </c:pt>
                <c:pt idx="2">
                  <c:v>119.54</c:v>
                </c:pt>
                <c:pt idx="3">
                  <c:v>123.87</c:v>
                </c:pt>
                <c:pt idx="4">
                  <c:v>130.16999999999999</c:v>
                </c:pt>
              </c:numCache>
            </c:numRef>
          </c:val>
          <c:extLst>
            <c:ext xmlns:c16="http://schemas.microsoft.com/office/drawing/2014/chart" uri="{C3380CC4-5D6E-409C-BE32-E72D297353CC}">
              <c16:uniqueId val="{00000000-00BB-4E25-8E83-384CFA21D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00BB-4E25-8E83-384CFA21D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70.650000000000006</c:v>
                </c:pt>
                <c:pt idx="1">
                  <c:v>70.69</c:v>
                </c:pt>
                <c:pt idx="2">
                  <c:v>70.599999999999994</c:v>
                </c:pt>
                <c:pt idx="3">
                  <c:v>68.75</c:v>
                </c:pt>
                <c:pt idx="4">
                  <c:v>70.03</c:v>
                </c:pt>
              </c:numCache>
            </c:numRef>
          </c:val>
          <c:extLst>
            <c:ext xmlns:c16="http://schemas.microsoft.com/office/drawing/2014/chart" uri="{C3380CC4-5D6E-409C-BE32-E72D297353CC}">
              <c16:uniqueId val="{00000000-FB72-4072-976B-1F48E94ADF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FB72-4072-976B-1F48E94ADF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73.92</c:v>
                </c:pt>
                <c:pt idx="1">
                  <c:v>72.489999999999995</c:v>
                </c:pt>
                <c:pt idx="2">
                  <c:v>73.260000000000005</c:v>
                </c:pt>
                <c:pt idx="3">
                  <c:v>74.58</c:v>
                </c:pt>
                <c:pt idx="4">
                  <c:v>72.91</c:v>
                </c:pt>
              </c:numCache>
            </c:numRef>
          </c:val>
          <c:extLst>
            <c:ext xmlns:c16="http://schemas.microsoft.com/office/drawing/2014/chart" uri="{C3380CC4-5D6E-409C-BE32-E72D297353CC}">
              <c16:uniqueId val="{00000000-6A1A-4CE1-A115-8CE41B80FB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6A1A-4CE1-A115-8CE41B80FB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6885" y="27908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86935" y="27908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896985" y="27908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107035" y="27908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885" y="65627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686935" y="65627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896985" y="65627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107035" y="6562725"/>
          <a:ext cx="39293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6885" y="10677525"/>
          <a:ext cx="50520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090285" y="10677525"/>
          <a:ext cx="50520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03685" y="10677525"/>
          <a:ext cx="50520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659505" y="29622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69555" y="29622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079605" y="29622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289655" y="29622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289655" y="67341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079605" y="6743700"/>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69555" y="67341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659505" y="67341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782185" y="108489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412730" y="108489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008985" y="10848975"/>
          <a:ext cx="7467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栃木県　栃木市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11</v>
      </c>
      <c r="C7" s="56"/>
      <c r="D7" s="56"/>
      <c r="E7" s="56"/>
      <c r="F7" s="56"/>
      <c r="G7" s="56"/>
      <c r="H7" s="56"/>
      <c r="I7" s="55" t="s">
        <v>2</v>
      </c>
      <c r="J7" s="56"/>
      <c r="K7" s="56"/>
      <c r="L7" s="56"/>
      <c r="M7" s="56"/>
      <c r="N7" s="56"/>
      <c r="O7" s="71"/>
      <c r="P7" s="57" t="s">
        <v>10</v>
      </c>
      <c r="Q7" s="57"/>
      <c r="R7" s="57"/>
      <c r="S7" s="57"/>
      <c r="T7" s="57"/>
      <c r="U7" s="57"/>
      <c r="V7" s="57"/>
      <c r="W7" s="57" t="s">
        <v>12</v>
      </c>
      <c r="X7" s="57"/>
      <c r="Y7" s="57"/>
      <c r="Z7" s="57"/>
      <c r="AA7" s="57"/>
      <c r="AB7" s="57"/>
      <c r="AC7" s="57"/>
      <c r="AD7" s="57" t="s">
        <v>7</v>
      </c>
      <c r="AE7" s="57"/>
      <c r="AF7" s="57"/>
      <c r="AG7" s="57"/>
      <c r="AH7" s="57"/>
      <c r="AI7" s="57"/>
      <c r="AJ7" s="57"/>
      <c r="AK7" s="2"/>
      <c r="AL7" s="57" t="s">
        <v>13</v>
      </c>
      <c r="AM7" s="57"/>
      <c r="AN7" s="57"/>
      <c r="AO7" s="57"/>
      <c r="AP7" s="57"/>
      <c r="AQ7" s="57"/>
      <c r="AR7" s="57"/>
      <c r="AS7" s="57"/>
      <c r="AT7" s="55" t="s">
        <v>6</v>
      </c>
      <c r="AU7" s="56"/>
      <c r="AV7" s="56"/>
      <c r="AW7" s="56"/>
      <c r="AX7" s="56"/>
      <c r="AY7" s="56"/>
      <c r="AZ7" s="56"/>
      <c r="BA7" s="56"/>
      <c r="BB7" s="57" t="s">
        <v>16</v>
      </c>
      <c r="BC7" s="57"/>
      <c r="BD7" s="57"/>
      <c r="BE7" s="57"/>
      <c r="BF7" s="57"/>
      <c r="BG7" s="57"/>
      <c r="BH7" s="57"/>
      <c r="BI7" s="57"/>
      <c r="BJ7" s="3"/>
      <c r="BK7" s="3"/>
      <c r="BL7" s="72" t="s">
        <v>18</v>
      </c>
      <c r="BM7" s="73"/>
      <c r="BN7" s="73"/>
      <c r="BO7" s="73"/>
      <c r="BP7" s="73"/>
      <c r="BQ7" s="73"/>
      <c r="BR7" s="73"/>
      <c r="BS7" s="73"/>
      <c r="BT7" s="73"/>
      <c r="BU7" s="73"/>
      <c r="BV7" s="73"/>
      <c r="BW7" s="73"/>
      <c r="BX7" s="73"/>
      <c r="BY7" s="7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非設置</v>
      </c>
      <c r="AE8" s="78"/>
      <c r="AF8" s="78"/>
      <c r="AG8" s="78"/>
      <c r="AH8" s="78"/>
      <c r="AI8" s="78"/>
      <c r="AJ8" s="78"/>
      <c r="AK8" s="2"/>
      <c r="AL8" s="66">
        <f>データ!$R$6</f>
        <v>155669</v>
      </c>
      <c r="AM8" s="66"/>
      <c r="AN8" s="66"/>
      <c r="AO8" s="66"/>
      <c r="AP8" s="66"/>
      <c r="AQ8" s="66"/>
      <c r="AR8" s="66"/>
      <c r="AS8" s="66"/>
      <c r="AT8" s="62">
        <f>データ!$S$6</f>
        <v>331.5</v>
      </c>
      <c r="AU8" s="63"/>
      <c r="AV8" s="63"/>
      <c r="AW8" s="63"/>
      <c r="AX8" s="63"/>
      <c r="AY8" s="63"/>
      <c r="AZ8" s="63"/>
      <c r="BA8" s="63"/>
      <c r="BB8" s="65">
        <f>データ!$T$6</f>
        <v>469.59</v>
      </c>
      <c r="BC8" s="65"/>
      <c r="BD8" s="65"/>
      <c r="BE8" s="65"/>
      <c r="BF8" s="65"/>
      <c r="BG8" s="65"/>
      <c r="BH8" s="65"/>
      <c r="BI8" s="65"/>
      <c r="BJ8" s="3"/>
      <c r="BK8" s="3"/>
      <c r="BL8" s="79" t="s">
        <v>1</v>
      </c>
      <c r="BM8" s="80"/>
      <c r="BN8" s="81" t="s">
        <v>20</v>
      </c>
      <c r="BO8" s="81"/>
      <c r="BP8" s="81"/>
      <c r="BQ8" s="81"/>
      <c r="BR8" s="81"/>
      <c r="BS8" s="81"/>
      <c r="BT8" s="81"/>
      <c r="BU8" s="81"/>
      <c r="BV8" s="81"/>
      <c r="BW8" s="81"/>
      <c r="BX8" s="81"/>
      <c r="BY8" s="82"/>
    </row>
    <row r="9" spans="1:78" ht="18.75" customHeight="1" x14ac:dyDescent="0.2">
      <c r="A9" s="2"/>
      <c r="B9" s="55" t="s">
        <v>21</v>
      </c>
      <c r="C9" s="56"/>
      <c r="D9" s="56"/>
      <c r="E9" s="56"/>
      <c r="F9" s="56"/>
      <c r="G9" s="56"/>
      <c r="H9" s="56"/>
      <c r="I9" s="55" t="s">
        <v>23</v>
      </c>
      <c r="J9" s="56"/>
      <c r="K9" s="56"/>
      <c r="L9" s="56"/>
      <c r="M9" s="56"/>
      <c r="N9" s="56"/>
      <c r="O9" s="71"/>
      <c r="P9" s="57" t="s">
        <v>24</v>
      </c>
      <c r="Q9" s="57"/>
      <c r="R9" s="57"/>
      <c r="S9" s="57"/>
      <c r="T9" s="57"/>
      <c r="U9" s="57"/>
      <c r="V9" s="57"/>
      <c r="W9" s="57" t="s">
        <v>22</v>
      </c>
      <c r="X9" s="57"/>
      <c r="Y9" s="57"/>
      <c r="Z9" s="57"/>
      <c r="AA9" s="57"/>
      <c r="AB9" s="57"/>
      <c r="AC9" s="57"/>
      <c r="AD9" s="2"/>
      <c r="AE9" s="2"/>
      <c r="AF9" s="2"/>
      <c r="AG9" s="2"/>
      <c r="AH9" s="2"/>
      <c r="AI9" s="2"/>
      <c r="AJ9" s="2"/>
      <c r="AK9" s="2"/>
      <c r="AL9" s="57" t="s">
        <v>27</v>
      </c>
      <c r="AM9" s="57"/>
      <c r="AN9" s="57"/>
      <c r="AO9" s="57"/>
      <c r="AP9" s="57"/>
      <c r="AQ9" s="57"/>
      <c r="AR9" s="57"/>
      <c r="AS9" s="57"/>
      <c r="AT9" s="55" t="s">
        <v>29</v>
      </c>
      <c r="AU9" s="56"/>
      <c r="AV9" s="56"/>
      <c r="AW9" s="56"/>
      <c r="AX9" s="56"/>
      <c r="AY9" s="56"/>
      <c r="AZ9" s="56"/>
      <c r="BA9" s="56"/>
      <c r="BB9" s="57" t="s">
        <v>15</v>
      </c>
      <c r="BC9" s="57"/>
      <c r="BD9" s="57"/>
      <c r="BE9" s="57"/>
      <c r="BF9" s="57"/>
      <c r="BG9" s="57"/>
      <c r="BH9" s="57"/>
      <c r="BI9" s="57"/>
      <c r="BJ9" s="3"/>
      <c r="BK9" s="3"/>
      <c r="BL9" s="58" t="s">
        <v>31</v>
      </c>
      <c r="BM9" s="59"/>
      <c r="BN9" s="60" t="s">
        <v>32</v>
      </c>
      <c r="BO9" s="60"/>
      <c r="BP9" s="60"/>
      <c r="BQ9" s="60"/>
      <c r="BR9" s="60"/>
      <c r="BS9" s="60"/>
      <c r="BT9" s="60"/>
      <c r="BU9" s="60"/>
      <c r="BV9" s="60"/>
      <c r="BW9" s="60"/>
      <c r="BX9" s="60"/>
      <c r="BY9" s="61"/>
    </row>
    <row r="10" spans="1:78" ht="18.75" customHeight="1" x14ac:dyDescent="0.2">
      <c r="A10" s="2"/>
      <c r="B10" s="62" t="str">
        <f>データ!$N$6</f>
        <v>-</v>
      </c>
      <c r="C10" s="63"/>
      <c r="D10" s="63"/>
      <c r="E10" s="63"/>
      <c r="F10" s="63"/>
      <c r="G10" s="63"/>
      <c r="H10" s="63"/>
      <c r="I10" s="62">
        <f>データ!$O$6</f>
        <v>72.040000000000006</v>
      </c>
      <c r="J10" s="63"/>
      <c r="K10" s="63"/>
      <c r="L10" s="63"/>
      <c r="M10" s="63"/>
      <c r="N10" s="63"/>
      <c r="O10" s="64"/>
      <c r="P10" s="65">
        <f>データ!$P$6</f>
        <v>93.87</v>
      </c>
      <c r="Q10" s="65"/>
      <c r="R10" s="65"/>
      <c r="S10" s="65"/>
      <c r="T10" s="65"/>
      <c r="U10" s="65"/>
      <c r="V10" s="65"/>
      <c r="W10" s="66">
        <f>データ!$Q$6</f>
        <v>2337</v>
      </c>
      <c r="X10" s="66"/>
      <c r="Y10" s="66"/>
      <c r="Z10" s="66"/>
      <c r="AA10" s="66"/>
      <c r="AB10" s="66"/>
      <c r="AC10" s="66"/>
      <c r="AD10" s="2"/>
      <c r="AE10" s="2"/>
      <c r="AF10" s="2"/>
      <c r="AG10" s="2"/>
      <c r="AH10" s="2"/>
      <c r="AI10" s="2"/>
      <c r="AJ10" s="2"/>
      <c r="AK10" s="2"/>
      <c r="AL10" s="66">
        <f>データ!$U$6</f>
        <v>145749</v>
      </c>
      <c r="AM10" s="66"/>
      <c r="AN10" s="66"/>
      <c r="AO10" s="66"/>
      <c r="AP10" s="66"/>
      <c r="AQ10" s="66"/>
      <c r="AR10" s="66"/>
      <c r="AS10" s="66"/>
      <c r="AT10" s="62">
        <f>データ!$V$6</f>
        <v>301.48</v>
      </c>
      <c r="AU10" s="63"/>
      <c r="AV10" s="63"/>
      <c r="AW10" s="63"/>
      <c r="AX10" s="63"/>
      <c r="AY10" s="63"/>
      <c r="AZ10" s="63"/>
      <c r="BA10" s="63"/>
      <c r="BB10" s="65">
        <f>データ!$W$6</f>
        <v>483.45</v>
      </c>
      <c r="BC10" s="65"/>
      <c r="BD10" s="65"/>
      <c r="BE10" s="65"/>
      <c r="BF10" s="65"/>
      <c r="BG10" s="65"/>
      <c r="BH10" s="65"/>
      <c r="BI10" s="65"/>
      <c r="BJ10" s="2"/>
      <c r="BK10" s="2"/>
      <c r="BL10" s="67" t="s">
        <v>34</v>
      </c>
      <c r="BM10" s="68"/>
      <c r="BN10" s="69" t="s">
        <v>17</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36</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37</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4" t="s">
        <v>39</v>
      </c>
      <c r="BM14" s="35"/>
      <c r="BN14" s="35"/>
      <c r="BO14" s="35"/>
      <c r="BP14" s="35"/>
      <c r="BQ14" s="35"/>
      <c r="BR14" s="35"/>
      <c r="BS14" s="35"/>
      <c r="BT14" s="35"/>
      <c r="BU14" s="35"/>
      <c r="BV14" s="35"/>
      <c r="BW14" s="35"/>
      <c r="BX14" s="35"/>
      <c r="BY14" s="35"/>
      <c r="BZ14" s="36"/>
    </row>
    <row r="15" spans="1:78" ht="13.5" customHeight="1" x14ac:dyDescent="0.2">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109</v>
      </c>
      <c r="BM16" s="41"/>
      <c r="BN16" s="41"/>
      <c r="BO16" s="41"/>
      <c r="BP16" s="41"/>
      <c r="BQ16" s="41"/>
      <c r="BR16" s="41"/>
      <c r="BS16" s="41"/>
      <c r="BT16" s="41"/>
      <c r="BU16" s="41"/>
      <c r="BV16" s="41"/>
      <c r="BW16" s="41"/>
      <c r="BX16" s="41"/>
      <c r="BY16" s="41"/>
      <c r="BZ16" s="4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40</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3" t="s">
        <v>110</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3"/>
      <c r="BM58" s="44"/>
      <c r="BN58" s="44"/>
      <c r="BO58" s="44"/>
      <c r="BP58" s="44"/>
      <c r="BQ58" s="44"/>
      <c r="BR58" s="44"/>
      <c r="BS58" s="44"/>
      <c r="BT58" s="44"/>
      <c r="BU58" s="44"/>
      <c r="BV58" s="44"/>
      <c r="BW58" s="44"/>
      <c r="BX58" s="44"/>
      <c r="BY58" s="44"/>
      <c r="BZ58" s="45"/>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3"/>
      <c r="BM59" s="44"/>
      <c r="BN59" s="44"/>
      <c r="BO59" s="44"/>
      <c r="BP59" s="44"/>
      <c r="BQ59" s="44"/>
      <c r="BR59" s="44"/>
      <c r="BS59" s="44"/>
      <c r="BT59" s="44"/>
      <c r="BU59" s="44"/>
      <c r="BV59" s="44"/>
      <c r="BW59" s="44"/>
      <c r="BX59" s="44"/>
      <c r="BY59" s="44"/>
      <c r="BZ59" s="45"/>
    </row>
    <row r="60" spans="1:78" ht="13.5" customHeight="1" x14ac:dyDescent="0.2">
      <c r="A60" s="2"/>
      <c r="B60" s="31" t="s">
        <v>5</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3"/>
      <c r="BM60" s="44"/>
      <c r="BN60" s="44"/>
      <c r="BO60" s="44"/>
      <c r="BP60" s="44"/>
      <c r="BQ60" s="44"/>
      <c r="BR60" s="44"/>
      <c r="BS60" s="44"/>
      <c r="BT60" s="44"/>
      <c r="BU60" s="44"/>
      <c r="BV60" s="44"/>
      <c r="BW60" s="44"/>
      <c r="BX60" s="44"/>
      <c r="BY60" s="44"/>
      <c r="BZ60" s="45"/>
    </row>
    <row r="61" spans="1:7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3"/>
      <c r="BM63" s="44"/>
      <c r="BN63" s="44"/>
      <c r="BO63" s="44"/>
      <c r="BP63" s="44"/>
      <c r="BQ63" s="44"/>
      <c r="BR63" s="44"/>
      <c r="BS63" s="44"/>
      <c r="BT63" s="44"/>
      <c r="BU63" s="44"/>
      <c r="BV63" s="44"/>
      <c r="BW63" s="44"/>
      <c r="BX63" s="44"/>
      <c r="BY63" s="44"/>
      <c r="BZ63" s="4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4</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3" t="s">
        <v>111</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3"/>
      <c r="BM80" s="44"/>
      <c r="BN80" s="44"/>
      <c r="BO80" s="44"/>
      <c r="BP80" s="44"/>
      <c r="BQ80" s="44"/>
      <c r="BR80" s="44"/>
      <c r="BS80" s="44"/>
      <c r="BT80" s="44"/>
      <c r="BU80" s="44"/>
      <c r="BV80" s="44"/>
      <c r="BW80" s="44"/>
      <c r="BX80" s="44"/>
      <c r="BY80" s="44"/>
      <c r="BZ80" s="45"/>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3"/>
      <c r="BM81" s="44"/>
      <c r="BN81" s="44"/>
      <c r="BO81" s="44"/>
      <c r="BP81" s="44"/>
      <c r="BQ81" s="44"/>
      <c r="BR81" s="44"/>
      <c r="BS81" s="44"/>
      <c r="BT81" s="44"/>
      <c r="BU81" s="44"/>
      <c r="BV81" s="44"/>
      <c r="BW81" s="44"/>
      <c r="BX81" s="44"/>
      <c r="BY81" s="44"/>
      <c r="BZ81" s="45"/>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6"/>
      <c r="BM82" s="47"/>
      <c r="BN82" s="47"/>
      <c r="BO82" s="47"/>
      <c r="BP82" s="47"/>
      <c r="BQ82" s="47"/>
      <c r="BR82" s="47"/>
      <c r="BS82" s="47"/>
      <c r="BT82" s="47"/>
      <c r="BU82" s="47"/>
      <c r="BV82" s="47"/>
      <c r="BW82" s="47"/>
      <c r="BX82" s="47"/>
      <c r="BY82" s="47"/>
      <c r="BZ82" s="48"/>
    </row>
    <row r="83" spans="1:78" x14ac:dyDescent="0.2">
      <c r="C83" s="10"/>
    </row>
    <row r="84" spans="1:78" hidden="1" x14ac:dyDescent="0.2">
      <c r="B84" s="6" t="s">
        <v>42</v>
      </c>
      <c r="C84" s="6"/>
      <c r="D84" s="6"/>
      <c r="E84" s="6" t="s">
        <v>43</v>
      </c>
      <c r="F84" s="6" t="s">
        <v>45</v>
      </c>
      <c r="G84" s="6" t="s">
        <v>47</v>
      </c>
      <c r="H84" s="6" t="s">
        <v>41</v>
      </c>
      <c r="I84" s="6" t="s">
        <v>3</v>
      </c>
      <c r="J84" s="6" t="s">
        <v>28</v>
      </c>
      <c r="K84" s="6" t="s">
        <v>48</v>
      </c>
      <c r="L84" s="6" t="s">
        <v>49</v>
      </c>
      <c r="M84" s="6" t="s">
        <v>33</v>
      </c>
      <c r="N84" s="6" t="s">
        <v>51</v>
      </c>
      <c r="O84" s="6" t="s">
        <v>53</v>
      </c>
    </row>
    <row r="85" spans="1:78" hidden="1" x14ac:dyDescent="0.2">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01Stk3IzO4bXGAsCHPjwxrElpmEcDk9gWeywihI5QiwHkDQyZF/qJh13GUOcHQf7e69LZDcdiGwEOOuOTRaWKg==" saltValue="kvsE3Z5A4PAFE06TsRG0Q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50</v>
      </c>
      <c r="C3" s="17" t="s">
        <v>57</v>
      </c>
      <c r="D3" s="17" t="s">
        <v>58</v>
      </c>
      <c r="E3" s="17" t="s">
        <v>8</v>
      </c>
      <c r="F3" s="17" t="s">
        <v>9</v>
      </c>
      <c r="G3" s="17" t="s">
        <v>25</v>
      </c>
      <c r="H3" s="85" t="s">
        <v>30</v>
      </c>
      <c r="I3" s="86"/>
      <c r="J3" s="86"/>
      <c r="K3" s="86"/>
      <c r="L3" s="86"/>
      <c r="M3" s="86"/>
      <c r="N3" s="86"/>
      <c r="O3" s="86"/>
      <c r="P3" s="86"/>
      <c r="Q3" s="86"/>
      <c r="R3" s="86"/>
      <c r="S3" s="86"/>
      <c r="T3" s="86"/>
      <c r="U3" s="86"/>
      <c r="V3" s="86"/>
      <c r="W3" s="87"/>
      <c r="X3" s="91" t="s">
        <v>54</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15" t="s">
        <v>59</v>
      </c>
      <c r="B4" s="18"/>
      <c r="C4" s="18"/>
      <c r="D4" s="18"/>
      <c r="E4" s="18"/>
      <c r="F4" s="18"/>
      <c r="G4" s="18"/>
      <c r="H4" s="88"/>
      <c r="I4" s="89"/>
      <c r="J4" s="89"/>
      <c r="K4" s="89"/>
      <c r="L4" s="89"/>
      <c r="M4" s="89"/>
      <c r="N4" s="89"/>
      <c r="O4" s="89"/>
      <c r="P4" s="89"/>
      <c r="Q4" s="89"/>
      <c r="R4" s="89"/>
      <c r="S4" s="89"/>
      <c r="T4" s="89"/>
      <c r="U4" s="89"/>
      <c r="V4" s="89"/>
      <c r="W4" s="90"/>
      <c r="X4" s="92" t="s">
        <v>52</v>
      </c>
      <c r="Y4" s="92"/>
      <c r="Z4" s="92"/>
      <c r="AA4" s="92"/>
      <c r="AB4" s="92"/>
      <c r="AC4" s="92"/>
      <c r="AD4" s="92"/>
      <c r="AE4" s="92"/>
      <c r="AF4" s="92"/>
      <c r="AG4" s="92"/>
      <c r="AH4" s="92"/>
      <c r="AI4" s="92" t="s">
        <v>44</v>
      </c>
      <c r="AJ4" s="92"/>
      <c r="AK4" s="92"/>
      <c r="AL4" s="92"/>
      <c r="AM4" s="92"/>
      <c r="AN4" s="92"/>
      <c r="AO4" s="92"/>
      <c r="AP4" s="92"/>
      <c r="AQ4" s="92"/>
      <c r="AR4" s="92"/>
      <c r="AS4" s="92"/>
      <c r="AT4" s="92" t="s">
        <v>38</v>
      </c>
      <c r="AU4" s="92"/>
      <c r="AV4" s="92"/>
      <c r="AW4" s="92"/>
      <c r="AX4" s="92"/>
      <c r="AY4" s="92"/>
      <c r="AZ4" s="92"/>
      <c r="BA4" s="92"/>
      <c r="BB4" s="92"/>
      <c r="BC4" s="92"/>
      <c r="BD4" s="92"/>
      <c r="BE4" s="92" t="s">
        <v>60</v>
      </c>
      <c r="BF4" s="92"/>
      <c r="BG4" s="92"/>
      <c r="BH4" s="92"/>
      <c r="BI4" s="92"/>
      <c r="BJ4" s="92"/>
      <c r="BK4" s="92"/>
      <c r="BL4" s="92"/>
      <c r="BM4" s="92"/>
      <c r="BN4" s="92"/>
      <c r="BO4" s="92"/>
      <c r="BP4" s="92" t="s">
        <v>35</v>
      </c>
      <c r="BQ4" s="92"/>
      <c r="BR4" s="92"/>
      <c r="BS4" s="92"/>
      <c r="BT4" s="92"/>
      <c r="BU4" s="92"/>
      <c r="BV4" s="92"/>
      <c r="BW4" s="92"/>
      <c r="BX4" s="92"/>
      <c r="BY4" s="92"/>
      <c r="BZ4" s="92"/>
      <c r="CA4" s="92" t="s">
        <v>62</v>
      </c>
      <c r="CB4" s="92"/>
      <c r="CC4" s="92"/>
      <c r="CD4" s="92"/>
      <c r="CE4" s="92"/>
      <c r="CF4" s="92"/>
      <c r="CG4" s="92"/>
      <c r="CH4" s="92"/>
      <c r="CI4" s="92"/>
      <c r="CJ4" s="92"/>
      <c r="CK4" s="92"/>
      <c r="CL4" s="92" t="s">
        <v>63</v>
      </c>
      <c r="CM4" s="92"/>
      <c r="CN4" s="92"/>
      <c r="CO4" s="92"/>
      <c r="CP4" s="92"/>
      <c r="CQ4" s="92"/>
      <c r="CR4" s="92"/>
      <c r="CS4" s="92"/>
      <c r="CT4" s="92"/>
      <c r="CU4" s="92"/>
      <c r="CV4" s="92"/>
      <c r="CW4" s="92" t="s">
        <v>65</v>
      </c>
      <c r="CX4" s="92"/>
      <c r="CY4" s="92"/>
      <c r="CZ4" s="92"/>
      <c r="DA4" s="92"/>
      <c r="DB4" s="92"/>
      <c r="DC4" s="92"/>
      <c r="DD4" s="92"/>
      <c r="DE4" s="92"/>
      <c r="DF4" s="92"/>
      <c r="DG4" s="92"/>
      <c r="DH4" s="92" t="s">
        <v>66</v>
      </c>
      <c r="DI4" s="92"/>
      <c r="DJ4" s="92"/>
      <c r="DK4" s="92"/>
      <c r="DL4" s="92"/>
      <c r="DM4" s="92"/>
      <c r="DN4" s="92"/>
      <c r="DO4" s="92"/>
      <c r="DP4" s="92"/>
      <c r="DQ4" s="92"/>
      <c r="DR4" s="92"/>
      <c r="DS4" s="92" t="s">
        <v>61</v>
      </c>
      <c r="DT4" s="92"/>
      <c r="DU4" s="92"/>
      <c r="DV4" s="92"/>
      <c r="DW4" s="92"/>
      <c r="DX4" s="92"/>
      <c r="DY4" s="92"/>
      <c r="DZ4" s="92"/>
      <c r="EA4" s="92"/>
      <c r="EB4" s="92"/>
      <c r="EC4" s="92"/>
      <c r="ED4" s="92" t="s">
        <v>67</v>
      </c>
      <c r="EE4" s="92"/>
      <c r="EF4" s="92"/>
      <c r="EG4" s="92"/>
      <c r="EH4" s="92"/>
      <c r="EI4" s="92"/>
      <c r="EJ4" s="92"/>
      <c r="EK4" s="92"/>
      <c r="EL4" s="92"/>
      <c r="EM4" s="92"/>
      <c r="EN4" s="92"/>
    </row>
    <row r="5" spans="1:144" x14ac:dyDescent="0.2">
      <c r="A5" s="15" t="s">
        <v>26</v>
      </c>
      <c r="B5" s="19"/>
      <c r="C5" s="19"/>
      <c r="D5" s="19"/>
      <c r="E5" s="19"/>
      <c r="F5" s="19"/>
      <c r="G5" s="19"/>
      <c r="H5" s="25" t="s">
        <v>56</v>
      </c>
      <c r="I5" s="25" t="s">
        <v>68</v>
      </c>
      <c r="J5" s="25" t="s">
        <v>69</v>
      </c>
      <c r="K5" s="25" t="s">
        <v>70</v>
      </c>
      <c r="L5" s="25" t="s">
        <v>71</v>
      </c>
      <c r="M5" s="25" t="s">
        <v>7</v>
      </c>
      <c r="N5" s="25" t="s">
        <v>72</v>
      </c>
      <c r="O5" s="25" t="s">
        <v>73</v>
      </c>
      <c r="P5" s="25" t="s">
        <v>74</v>
      </c>
      <c r="Q5" s="25" t="s">
        <v>75</v>
      </c>
      <c r="R5" s="25" t="s">
        <v>76</v>
      </c>
      <c r="S5" s="25" t="s">
        <v>77</v>
      </c>
      <c r="T5" s="25" t="s">
        <v>64</v>
      </c>
      <c r="U5" s="25" t="s">
        <v>78</v>
      </c>
      <c r="V5" s="25" t="s">
        <v>79</v>
      </c>
      <c r="W5" s="25" t="s">
        <v>80</v>
      </c>
      <c r="X5" s="25" t="s">
        <v>81</v>
      </c>
      <c r="Y5" s="25" t="s">
        <v>82</v>
      </c>
      <c r="Z5" s="25" t="s">
        <v>83</v>
      </c>
      <c r="AA5" s="25" t="s">
        <v>84</v>
      </c>
      <c r="AB5" s="25" t="s">
        <v>85</v>
      </c>
      <c r="AC5" s="25" t="s">
        <v>86</v>
      </c>
      <c r="AD5" s="25" t="s">
        <v>88</v>
      </c>
      <c r="AE5" s="25" t="s">
        <v>89</v>
      </c>
      <c r="AF5" s="25" t="s">
        <v>90</v>
      </c>
      <c r="AG5" s="25" t="s">
        <v>91</v>
      </c>
      <c r="AH5" s="25" t="s">
        <v>42</v>
      </c>
      <c r="AI5" s="25" t="s">
        <v>81</v>
      </c>
      <c r="AJ5" s="25" t="s">
        <v>82</v>
      </c>
      <c r="AK5" s="25" t="s">
        <v>83</v>
      </c>
      <c r="AL5" s="25" t="s">
        <v>84</v>
      </c>
      <c r="AM5" s="25" t="s">
        <v>85</v>
      </c>
      <c r="AN5" s="25" t="s">
        <v>86</v>
      </c>
      <c r="AO5" s="25" t="s">
        <v>88</v>
      </c>
      <c r="AP5" s="25" t="s">
        <v>89</v>
      </c>
      <c r="AQ5" s="25" t="s">
        <v>90</v>
      </c>
      <c r="AR5" s="25" t="s">
        <v>91</v>
      </c>
      <c r="AS5" s="25" t="s">
        <v>87</v>
      </c>
      <c r="AT5" s="25" t="s">
        <v>81</v>
      </c>
      <c r="AU5" s="25" t="s">
        <v>82</v>
      </c>
      <c r="AV5" s="25" t="s">
        <v>83</v>
      </c>
      <c r="AW5" s="25" t="s">
        <v>84</v>
      </c>
      <c r="AX5" s="25" t="s">
        <v>85</v>
      </c>
      <c r="AY5" s="25" t="s">
        <v>86</v>
      </c>
      <c r="AZ5" s="25" t="s">
        <v>88</v>
      </c>
      <c r="BA5" s="25" t="s">
        <v>89</v>
      </c>
      <c r="BB5" s="25" t="s">
        <v>90</v>
      </c>
      <c r="BC5" s="25" t="s">
        <v>91</v>
      </c>
      <c r="BD5" s="25" t="s">
        <v>87</v>
      </c>
      <c r="BE5" s="25" t="s">
        <v>81</v>
      </c>
      <c r="BF5" s="25" t="s">
        <v>82</v>
      </c>
      <c r="BG5" s="25" t="s">
        <v>83</v>
      </c>
      <c r="BH5" s="25" t="s">
        <v>84</v>
      </c>
      <c r="BI5" s="25" t="s">
        <v>85</v>
      </c>
      <c r="BJ5" s="25" t="s">
        <v>86</v>
      </c>
      <c r="BK5" s="25" t="s">
        <v>88</v>
      </c>
      <c r="BL5" s="25" t="s">
        <v>89</v>
      </c>
      <c r="BM5" s="25" t="s">
        <v>90</v>
      </c>
      <c r="BN5" s="25" t="s">
        <v>91</v>
      </c>
      <c r="BO5" s="25" t="s">
        <v>87</v>
      </c>
      <c r="BP5" s="25" t="s">
        <v>81</v>
      </c>
      <c r="BQ5" s="25" t="s">
        <v>82</v>
      </c>
      <c r="BR5" s="25" t="s">
        <v>83</v>
      </c>
      <c r="BS5" s="25" t="s">
        <v>84</v>
      </c>
      <c r="BT5" s="25" t="s">
        <v>85</v>
      </c>
      <c r="BU5" s="25" t="s">
        <v>86</v>
      </c>
      <c r="BV5" s="25" t="s">
        <v>88</v>
      </c>
      <c r="BW5" s="25" t="s">
        <v>89</v>
      </c>
      <c r="BX5" s="25" t="s">
        <v>90</v>
      </c>
      <c r="BY5" s="25" t="s">
        <v>91</v>
      </c>
      <c r="BZ5" s="25" t="s">
        <v>87</v>
      </c>
      <c r="CA5" s="25" t="s">
        <v>81</v>
      </c>
      <c r="CB5" s="25" t="s">
        <v>82</v>
      </c>
      <c r="CC5" s="25" t="s">
        <v>83</v>
      </c>
      <c r="CD5" s="25" t="s">
        <v>84</v>
      </c>
      <c r="CE5" s="25" t="s">
        <v>85</v>
      </c>
      <c r="CF5" s="25" t="s">
        <v>86</v>
      </c>
      <c r="CG5" s="25" t="s">
        <v>88</v>
      </c>
      <c r="CH5" s="25" t="s">
        <v>89</v>
      </c>
      <c r="CI5" s="25" t="s">
        <v>90</v>
      </c>
      <c r="CJ5" s="25" t="s">
        <v>91</v>
      </c>
      <c r="CK5" s="25" t="s">
        <v>87</v>
      </c>
      <c r="CL5" s="25" t="s">
        <v>81</v>
      </c>
      <c r="CM5" s="25" t="s">
        <v>82</v>
      </c>
      <c r="CN5" s="25" t="s">
        <v>83</v>
      </c>
      <c r="CO5" s="25" t="s">
        <v>84</v>
      </c>
      <c r="CP5" s="25" t="s">
        <v>85</v>
      </c>
      <c r="CQ5" s="25" t="s">
        <v>86</v>
      </c>
      <c r="CR5" s="25" t="s">
        <v>88</v>
      </c>
      <c r="CS5" s="25" t="s">
        <v>89</v>
      </c>
      <c r="CT5" s="25" t="s">
        <v>90</v>
      </c>
      <c r="CU5" s="25" t="s">
        <v>91</v>
      </c>
      <c r="CV5" s="25" t="s">
        <v>87</v>
      </c>
      <c r="CW5" s="25" t="s">
        <v>81</v>
      </c>
      <c r="CX5" s="25" t="s">
        <v>82</v>
      </c>
      <c r="CY5" s="25" t="s">
        <v>83</v>
      </c>
      <c r="CZ5" s="25" t="s">
        <v>84</v>
      </c>
      <c r="DA5" s="25" t="s">
        <v>85</v>
      </c>
      <c r="DB5" s="25" t="s">
        <v>86</v>
      </c>
      <c r="DC5" s="25" t="s">
        <v>88</v>
      </c>
      <c r="DD5" s="25" t="s">
        <v>89</v>
      </c>
      <c r="DE5" s="25" t="s">
        <v>90</v>
      </c>
      <c r="DF5" s="25" t="s">
        <v>91</v>
      </c>
      <c r="DG5" s="25" t="s">
        <v>87</v>
      </c>
      <c r="DH5" s="25" t="s">
        <v>81</v>
      </c>
      <c r="DI5" s="25" t="s">
        <v>82</v>
      </c>
      <c r="DJ5" s="25" t="s">
        <v>83</v>
      </c>
      <c r="DK5" s="25" t="s">
        <v>84</v>
      </c>
      <c r="DL5" s="25" t="s">
        <v>85</v>
      </c>
      <c r="DM5" s="25" t="s">
        <v>86</v>
      </c>
      <c r="DN5" s="25" t="s">
        <v>88</v>
      </c>
      <c r="DO5" s="25" t="s">
        <v>89</v>
      </c>
      <c r="DP5" s="25" t="s">
        <v>90</v>
      </c>
      <c r="DQ5" s="25" t="s">
        <v>91</v>
      </c>
      <c r="DR5" s="25" t="s">
        <v>87</v>
      </c>
      <c r="DS5" s="25" t="s">
        <v>81</v>
      </c>
      <c r="DT5" s="25" t="s">
        <v>82</v>
      </c>
      <c r="DU5" s="25" t="s">
        <v>83</v>
      </c>
      <c r="DV5" s="25" t="s">
        <v>84</v>
      </c>
      <c r="DW5" s="25" t="s">
        <v>85</v>
      </c>
      <c r="DX5" s="25" t="s">
        <v>86</v>
      </c>
      <c r="DY5" s="25" t="s">
        <v>88</v>
      </c>
      <c r="DZ5" s="25" t="s">
        <v>89</v>
      </c>
      <c r="EA5" s="25" t="s">
        <v>90</v>
      </c>
      <c r="EB5" s="25" t="s">
        <v>91</v>
      </c>
      <c r="EC5" s="25" t="s">
        <v>87</v>
      </c>
      <c r="ED5" s="25" t="s">
        <v>81</v>
      </c>
      <c r="EE5" s="25" t="s">
        <v>82</v>
      </c>
      <c r="EF5" s="25" t="s">
        <v>83</v>
      </c>
      <c r="EG5" s="25" t="s">
        <v>84</v>
      </c>
      <c r="EH5" s="25" t="s">
        <v>85</v>
      </c>
      <c r="EI5" s="25" t="s">
        <v>86</v>
      </c>
      <c r="EJ5" s="25" t="s">
        <v>88</v>
      </c>
      <c r="EK5" s="25" t="s">
        <v>89</v>
      </c>
      <c r="EL5" s="25" t="s">
        <v>90</v>
      </c>
      <c r="EM5" s="25" t="s">
        <v>91</v>
      </c>
      <c r="EN5" s="25" t="s">
        <v>87</v>
      </c>
    </row>
    <row r="6" spans="1:144" s="14" customFormat="1" x14ac:dyDescent="0.2">
      <c r="A6" s="15" t="s">
        <v>92</v>
      </c>
      <c r="B6" s="20">
        <f t="shared" ref="B6:W6" si="1">B7</f>
        <v>2022</v>
      </c>
      <c r="C6" s="20">
        <f t="shared" si="1"/>
        <v>92037</v>
      </c>
      <c r="D6" s="20">
        <f t="shared" si="1"/>
        <v>46</v>
      </c>
      <c r="E6" s="20">
        <f t="shared" si="1"/>
        <v>1</v>
      </c>
      <c r="F6" s="20">
        <f t="shared" si="1"/>
        <v>0</v>
      </c>
      <c r="G6" s="20">
        <f t="shared" si="1"/>
        <v>1</v>
      </c>
      <c r="H6" s="20" t="str">
        <f t="shared" si="1"/>
        <v>栃木県　栃木市</v>
      </c>
      <c r="I6" s="20" t="str">
        <f t="shared" si="1"/>
        <v>法適用</v>
      </c>
      <c r="J6" s="20" t="str">
        <f t="shared" si="1"/>
        <v>水道事業</v>
      </c>
      <c r="K6" s="20" t="str">
        <f t="shared" si="1"/>
        <v>末端給水事業</v>
      </c>
      <c r="L6" s="20" t="str">
        <f t="shared" si="1"/>
        <v>A3</v>
      </c>
      <c r="M6" s="20" t="str">
        <f t="shared" si="1"/>
        <v>非設置</v>
      </c>
      <c r="N6" s="26" t="str">
        <f t="shared" si="1"/>
        <v>-</v>
      </c>
      <c r="O6" s="26">
        <f t="shared" si="1"/>
        <v>72.040000000000006</v>
      </c>
      <c r="P6" s="26">
        <f t="shared" si="1"/>
        <v>93.87</v>
      </c>
      <c r="Q6" s="26">
        <f t="shared" si="1"/>
        <v>2337</v>
      </c>
      <c r="R6" s="26">
        <f t="shared" si="1"/>
        <v>155669</v>
      </c>
      <c r="S6" s="26">
        <f t="shared" si="1"/>
        <v>331.5</v>
      </c>
      <c r="T6" s="26">
        <f t="shared" si="1"/>
        <v>469.59</v>
      </c>
      <c r="U6" s="26">
        <f t="shared" si="1"/>
        <v>145749</v>
      </c>
      <c r="V6" s="26">
        <f t="shared" si="1"/>
        <v>301.48</v>
      </c>
      <c r="W6" s="26">
        <f t="shared" si="1"/>
        <v>483.45</v>
      </c>
      <c r="X6" s="28">
        <f t="shared" ref="X6:AG6" si="2">IF(X7="",NA(),X7)</f>
        <v>115.63</v>
      </c>
      <c r="Y6" s="28">
        <f t="shared" si="2"/>
        <v>113.39</v>
      </c>
      <c r="Z6" s="28">
        <f t="shared" si="2"/>
        <v>110.19</v>
      </c>
      <c r="AA6" s="28">
        <f t="shared" si="2"/>
        <v>107.12</v>
      </c>
      <c r="AB6" s="28">
        <f t="shared" si="2"/>
        <v>108.06</v>
      </c>
      <c r="AC6" s="28">
        <f t="shared" si="2"/>
        <v>113.82</v>
      </c>
      <c r="AD6" s="28">
        <f t="shared" si="2"/>
        <v>112.82</v>
      </c>
      <c r="AE6" s="28">
        <f t="shared" si="2"/>
        <v>111.21</v>
      </c>
      <c r="AF6" s="28">
        <f t="shared" si="2"/>
        <v>111.89</v>
      </c>
      <c r="AG6" s="28">
        <f t="shared" si="2"/>
        <v>109.99</v>
      </c>
      <c r="AH6" s="26" t="str">
        <f>IF(AH7="","",IF(AH7="-","【-】","【"&amp;SUBSTITUTE(TEXT(AH7,"#,##0.00"),"-","△")&amp;"】"))</f>
        <v>【108.70】</v>
      </c>
      <c r="AI6" s="26">
        <f t="shared" ref="AI6:AR6" si="3">IF(AI7="",NA(),AI7)</f>
        <v>0</v>
      </c>
      <c r="AJ6" s="26">
        <f t="shared" si="3"/>
        <v>0</v>
      </c>
      <c r="AK6" s="26">
        <f t="shared" si="3"/>
        <v>0</v>
      </c>
      <c r="AL6" s="26">
        <f t="shared" si="3"/>
        <v>0</v>
      </c>
      <c r="AM6" s="26">
        <f t="shared" si="3"/>
        <v>0</v>
      </c>
      <c r="AN6" s="26">
        <f t="shared" si="3"/>
        <v>0</v>
      </c>
      <c r="AO6" s="26">
        <f t="shared" si="3"/>
        <v>0</v>
      </c>
      <c r="AP6" s="26">
        <f t="shared" si="3"/>
        <v>0</v>
      </c>
      <c r="AQ6" s="28">
        <f t="shared" si="3"/>
        <v>0.45</v>
      </c>
      <c r="AR6" s="26">
        <f t="shared" si="3"/>
        <v>0</v>
      </c>
      <c r="AS6" s="26" t="str">
        <f>IF(AS7="","",IF(AS7="-","【-】","【"&amp;SUBSTITUTE(TEXT(AS7,"#,##0.00"),"-","△")&amp;"】"))</f>
        <v>【1.34】</v>
      </c>
      <c r="AT6" s="28">
        <f t="shared" ref="AT6:BC6" si="4">IF(AT7="",NA(),AT7)</f>
        <v>415.19</v>
      </c>
      <c r="AU6" s="28">
        <f t="shared" si="4"/>
        <v>373.29</v>
      </c>
      <c r="AV6" s="28">
        <f t="shared" si="4"/>
        <v>333.96</v>
      </c>
      <c r="AW6" s="28">
        <f t="shared" si="4"/>
        <v>292.19</v>
      </c>
      <c r="AX6" s="28">
        <f t="shared" si="4"/>
        <v>303.62</v>
      </c>
      <c r="AY6" s="28">
        <f t="shared" si="4"/>
        <v>335.6</v>
      </c>
      <c r="AZ6" s="28">
        <f t="shared" si="4"/>
        <v>358.91</v>
      </c>
      <c r="BA6" s="28">
        <f t="shared" si="4"/>
        <v>360.96</v>
      </c>
      <c r="BB6" s="28">
        <f t="shared" si="4"/>
        <v>351.29</v>
      </c>
      <c r="BC6" s="28">
        <f t="shared" si="4"/>
        <v>364.24</v>
      </c>
      <c r="BD6" s="26" t="str">
        <f>IF(BD7="","",IF(BD7="-","【-】","【"&amp;SUBSTITUTE(TEXT(BD7,"#,##0.00"),"-","△")&amp;"】"))</f>
        <v>【252.29】</v>
      </c>
      <c r="BE6" s="28">
        <f t="shared" ref="BE6:BN6" si="5">IF(BE7="",NA(),BE7)</f>
        <v>343.09</v>
      </c>
      <c r="BF6" s="28">
        <f t="shared" si="5"/>
        <v>344.21</v>
      </c>
      <c r="BG6" s="28">
        <f t="shared" si="5"/>
        <v>361.32</v>
      </c>
      <c r="BH6" s="28">
        <f t="shared" si="5"/>
        <v>361.78</v>
      </c>
      <c r="BI6" s="28">
        <f t="shared" si="5"/>
        <v>355.48</v>
      </c>
      <c r="BJ6" s="28">
        <f t="shared" si="5"/>
        <v>258.26</v>
      </c>
      <c r="BK6" s="28">
        <f t="shared" si="5"/>
        <v>247.27</v>
      </c>
      <c r="BL6" s="28">
        <f t="shared" si="5"/>
        <v>239.18</v>
      </c>
      <c r="BM6" s="28">
        <f t="shared" si="5"/>
        <v>236.29</v>
      </c>
      <c r="BN6" s="28">
        <f t="shared" si="5"/>
        <v>238.77</v>
      </c>
      <c r="BO6" s="26" t="str">
        <f>IF(BO7="","",IF(BO7="-","【-】","【"&amp;SUBSTITUTE(TEXT(BO7,"#,##0.00"),"-","△")&amp;"】"))</f>
        <v>【268.07】</v>
      </c>
      <c r="BP6" s="28">
        <f t="shared" ref="BP6:BY6" si="6">IF(BP7="",NA(),BP7)</f>
        <v>113.67</v>
      </c>
      <c r="BQ6" s="28">
        <f t="shared" si="6"/>
        <v>110.75</v>
      </c>
      <c r="BR6" s="28">
        <f t="shared" si="6"/>
        <v>106.54</v>
      </c>
      <c r="BS6" s="28">
        <f t="shared" si="6"/>
        <v>103.22</v>
      </c>
      <c r="BT6" s="28">
        <f t="shared" si="6"/>
        <v>98.79</v>
      </c>
      <c r="BU6" s="28">
        <f t="shared" si="6"/>
        <v>106.07</v>
      </c>
      <c r="BV6" s="28">
        <f t="shared" si="6"/>
        <v>105.34</v>
      </c>
      <c r="BW6" s="28">
        <f t="shared" si="6"/>
        <v>101.89</v>
      </c>
      <c r="BX6" s="28">
        <f t="shared" si="6"/>
        <v>104.33</v>
      </c>
      <c r="BY6" s="28">
        <f t="shared" si="6"/>
        <v>98.85</v>
      </c>
      <c r="BZ6" s="26" t="str">
        <f>IF(BZ7="","",IF(BZ7="-","【-】","【"&amp;SUBSTITUTE(TEXT(BZ7,"#,##0.00"),"-","△")&amp;"】"))</f>
        <v>【97.47】</v>
      </c>
      <c r="CA6" s="28">
        <f t="shared" ref="CA6:CJ6" si="7">IF(CA7="",NA(),CA7)</f>
        <v>119</v>
      </c>
      <c r="CB6" s="28">
        <f t="shared" si="7"/>
        <v>118.37</v>
      </c>
      <c r="CC6" s="28">
        <f t="shared" si="7"/>
        <v>119.54</v>
      </c>
      <c r="CD6" s="28">
        <f t="shared" si="7"/>
        <v>123.87</v>
      </c>
      <c r="CE6" s="28">
        <f t="shared" si="7"/>
        <v>130.16999999999999</v>
      </c>
      <c r="CF6" s="28">
        <f t="shared" si="7"/>
        <v>159.22</v>
      </c>
      <c r="CG6" s="28">
        <f t="shared" si="7"/>
        <v>159.6</v>
      </c>
      <c r="CH6" s="28">
        <f t="shared" si="7"/>
        <v>156.32</v>
      </c>
      <c r="CI6" s="28">
        <f t="shared" si="7"/>
        <v>157.4</v>
      </c>
      <c r="CJ6" s="28">
        <f t="shared" si="7"/>
        <v>162.61000000000001</v>
      </c>
      <c r="CK6" s="26" t="str">
        <f>IF(CK7="","",IF(CK7="-","【-】","【"&amp;SUBSTITUTE(TEXT(CK7,"#,##0.00"),"-","△")&amp;"】"))</f>
        <v>【174.75】</v>
      </c>
      <c r="CL6" s="28">
        <f t="shared" ref="CL6:CU6" si="8">IF(CL7="",NA(),CL7)</f>
        <v>70.650000000000006</v>
      </c>
      <c r="CM6" s="28">
        <f t="shared" si="8"/>
        <v>70.69</v>
      </c>
      <c r="CN6" s="28">
        <f t="shared" si="8"/>
        <v>70.599999999999994</v>
      </c>
      <c r="CO6" s="28">
        <f t="shared" si="8"/>
        <v>68.75</v>
      </c>
      <c r="CP6" s="28">
        <f t="shared" si="8"/>
        <v>70.03</v>
      </c>
      <c r="CQ6" s="28">
        <f t="shared" si="8"/>
        <v>62.83</v>
      </c>
      <c r="CR6" s="28">
        <f t="shared" si="8"/>
        <v>62.05</v>
      </c>
      <c r="CS6" s="28">
        <f t="shared" si="8"/>
        <v>63.23</v>
      </c>
      <c r="CT6" s="28">
        <f t="shared" si="8"/>
        <v>62.59</v>
      </c>
      <c r="CU6" s="28">
        <f t="shared" si="8"/>
        <v>61.81</v>
      </c>
      <c r="CV6" s="26" t="str">
        <f>IF(CV7="","",IF(CV7="-","【-】","【"&amp;SUBSTITUTE(TEXT(CV7,"#,##0.00"),"-","△")&amp;"】"))</f>
        <v>【59.97】</v>
      </c>
      <c r="CW6" s="28">
        <f t="shared" ref="CW6:DF6" si="9">IF(CW7="",NA(),CW7)</f>
        <v>73.92</v>
      </c>
      <c r="CX6" s="28">
        <f t="shared" si="9"/>
        <v>72.489999999999995</v>
      </c>
      <c r="CY6" s="28">
        <f t="shared" si="9"/>
        <v>73.260000000000005</v>
      </c>
      <c r="CZ6" s="28">
        <f t="shared" si="9"/>
        <v>74.58</v>
      </c>
      <c r="DA6" s="28">
        <f t="shared" si="9"/>
        <v>72.91</v>
      </c>
      <c r="DB6" s="28">
        <f t="shared" si="9"/>
        <v>88.86</v>
      </c>
      <c r="DC6" s="28">
        <f t="shared" si="9"/>
        <v>89.11</v>
      </c>
      <c r="DD6" s="28">
        <f t="shared" si="9"/>
        <v>89.35</v>
      </c>
      <c r="DE6" s="28">
        <f t="shared" si="9"/>
        <v>89.7</v>
      </c>
      <c r="DF6" s="28">
        <f t="shared" si="9"/>
        <v>89.24</v>
      </c>
      <c r="DG6" s="26" t="str">
        <f>IF(DG7="","",IF(DG7="-","【-】","【"&amp;SUBSTITUTE(TEXT(DG7,"#,##0.00"),"-","△")&amp;"】"))</f>
        <v>【89.76】</v>
      </c>
      <c r="DH6" s="28">
        <f t="shared" ref="DH6:DQ6" si="10">IF(DH7="",NA(),DH7)</f>
        <v>50.7</v>
      </c>
      <c r="DI6" s="28">
        <f t="shared" si="10"/>
        <v>51.1</v>
      </c>
      <c r="DJ6" s="28">
        <f t="shared" si="10"/>
        <v>50.93</v>
      </c>
      <c r="DK6" s="28">
        <f t="shared" si="10"/>
        <v>51.24</v>
      </c>
      <c r="DL6" s="28">
        <f t="shared" si="10"/>
        <v>52.16</v>
      </c>
      <c r="DM6" s="28">
        <f t="shared" si="10"/>
        <v>47.89</v>
      </c>
      <c r="DN6" s="28">
        <f t="shared" si="10"/>
        <v>48.69</v>
      </c>
      <c r="DO6" s="28">
        <f t="shared" si="10"/>
        <v>49.62</v>
      </c>
      <c r="DP6" s="28">
        <f t="shared" si="10"/>
        <v>50.5</v>
      </c>
      <c r="DQ6" s="28">
        <f t="shared" si="10"/>
        <v>51.28</v>
      </c>
      <c r="DR6" s="26" t="str">
        <f>IF(DR7="","",IF(DR7="-","【-】","【"&amp;SUBSTITUTE(TEXT(DR7,"#,##0.00"),"-","△")&amp;"】"))</f>
        <v>【51.51】</v>
      </c>
      <c r="DS6" s="28">
        <f t="shared" ref="DS6:EB6" si="11">IF(DS7="",NA(),DS7)</f>
        <v>9.65</v>
      </c>
      <c r="DT6" s="28">
        <f t="shared" si="11"/>
        <v>9.2799999999999994</v>
      </c>
      <c r="DU6" s="28">
        <f t="shared" si="11"/>
        <v>8.8000000000000007</v>
      </c>
      <c r="DV6" s="28">
        <f t="shared" si="11"/>
        <v>18.010000000000002</v>
      </c>
      <c r="DW6" s="28">
        <f t="shared" si="11"/>
        <v>18.239999999999998</v>
      </c>
      <c r="DX6" s="28">
        <f t="shared" si="11"/>
        <v>16.899999999999999</v>
      </c>
      <c r="DY6" s="28">
        <f t="shared" si="11"/>
        <v>18.260000000000002</v>
      </c>
      <c r="DZ6" s="28">
        <f t="shared" si="11"/>
        <v>19.510000000000002</v>
      </c>
      <c r="EA6" s="28">
        <f t="shared" si="11"/>
        <v>21.19</v>
      </c>
      <c r="EB6" s="28">
        <f t="shared" si="11"/>
        <v>22.64</v>
      </c>
      <c r="EC6" s="26" t="str">
        <f>IF(EC7="","",IF(EC7="-","【-】","【"&amp;SUBSTITUTE(TEXT(EC7,"#,##0.00"),"-","△")&amp;"】"))</f>
        <v>【23.75】</v>
      </c>
      <c r="ED6" s="28">
        <f t="shared" ref="ED6:EM6" si="12">IF(ED7="",NA(),ED7)</f>
        <v>0.64</v>
      </c>
      <c r="EE6" s="28">
        <f t="shared" si="12"/>
        <v>0.47</v>
      </c>
      <c r="EF6" s="28">
        <f t="shared" si="12"/>
        <v>1.84</v>
      </c>
      <c r="EG6" s="28">
        <f t="shared" si="12"/>
        <v>1.47</v>
      </c>
      <c r="EH6" s="28">
        <f t="shared" si="12"/>
        <v>1.32</v>
      </c>
      <c r="EI6" s="28">
        <f t="shared" si="12"/>
        <v>0.72</v>
      </c>
      <c r="EJ6" s="28">
        <f t="shared" si="12"/>
        <v>0.66</v>
      </c>
      <c r="EK6" s="28">
        <f t="shared" si="12"/>
        <v>0.67</v>
      </c>
      <c r="EL6" s="28">
        <f t="shared" si="12"/>
        <v>0.62</v>
      </c>
      <c r="EM6" s="28">
        <f t="shared" si="12"/>
        <v>0.6</v>
      </c>
      <c r="EN6" s="26" t="str">
        <f>IF(EN7="","",IF(EN7="-","【-】","【"&amp;SUBSTITUTE(TEXT(EN7,"#,##0.00"),"-","△")&amp;"】"))</f>
        <v>【0.67】</v>
      </c>
    </row>
    <row r="7" spans="1:144" s="14" customFormat="1" x14ac:dyDescent="0.2">
      <c r="A7" s="15"/>
      <c r="B7" s="21">
        <v>2022</v>
      </c>
      <c r="C7" s="21">
        <v>92037</v>
      </c>
      <c r="D7" s="21">
        <v>46</v>
      </c>
      <c r="E7" s="21">
        <v>1</v>
      </c>
      <c r="F7" s="21">
        <v>0</v>
      </c>
      <c r="G7" s="21">
        <v>1</v>
      </c>
      <c r="H7" s="21" t="s">
        <v>93</v>
      </c>
      <c r="I7" s="21" t="s">
        <v>94</v>
      </c>
      <c r="J7" s="21" t="s">
        <v>95</v>
      </c>
      <c r="K7" s="21" t="s">
        <v>96</v>
      </c>
      <c r="L7" s="21" t="s">
        <v>97</v>
      </c>
      <c r="M7" s="21" t="s">
        <v>14</v>
      </c>
      <c r="N7" s="27" t="s">
        <v>98</v>
      </c>
      <c r="O7" s="27">
        <v>72.040000000000006</v>
      </c>
      <c r="P7" s="27">
        <v>93.87</v>
      </c>
      <c r="Q7" s="27">
        <v>2337</v>
      </c>
      <c r="R7" s="27">
        <v>155669</v>
      </c>
      <c r="S7" s="27">
        <v>331.5</v>
      </c>
      <c r="T7" s="27">
        <v>469.59</v>
      </c>
      <c r="U7" s="27">
        <v>145749</v>
      </c>
      <c r="V7" s="27">
        <v>301.48</v>
      </c>
      <c r="W7" s="27">
        <v>483.45</v>
      </c>
      <c r="X7" s="27">
        <v>115.63</v>
      </c>
      <c r="Y7" s="27">
        <v>113.39</v>
      </c>
      <c r="Z7" s="27">
        <v>110.19</v>
      </c>
      <c r="AA7" s="27">
        <v>107.12</v>
      </c>
      <c r="AB7" s="27">
        <v>108.06</v>
      </c>
      <c r="AC7" s="27">
        <v>113.82</v>
      </c>
      <c r="AD7" s="27">
        <v>112.82</v>
      </c>
      <c r="AE7" s="27">
        <v>111.21</v>
      </c>
      <c r="AF7" s="27">
        <v>111.89</v>
      </c>
      <c r="AG7" s="27">
        <v>109.99</v>
      </c>
      <c r="AH7" s="27">
        <v>108.7</v>
      </c>
      <c r="AI7" s="27">
        <v>0</v>
      </c>
      <c r="AJ7" s="27">
        <v>0</v>
      </c>
      <c r="AK7" s="27">
        <v>0</v>
      </c>
      <c r="AL7" s="27">
        <v>0</v>
      </c>
      <c r="AM7" s="27">
        <v>0</v>
      </c>
      <c r="AN7" s="27">
        <v>0</v>
      </c>
      <c r="AO7" s="27">
        <v>0</v>
      </c>
      <c r="AP7" s="27">
        <v>0</v>
      </c>
      <c r="AQ7" s="27">
        <v>0.45</v>
      </c>
      <c r="AR7" s="27">
        <v>0</v>
      </c>
      <c r="AS7" s="27">
        <v>1.34</v>
      </c>
      <c r="AT7" s="27">
        <v>415.19</v>
      </c>
      <c r="AU7" s="27">
        <v>373.29</v>
      </c>
      <c r="AV7" s="27">
        <v>333.96</v>
      </c>
      <c r="AW7" s="27">
        <v>292.19</v>
      </c>
      <c r="AX7" s="27">
        <v>303.62</v>
      </c>
      <c r="AY7" s="27">
        <v>335.6</v>
      </c>
      <c r="AZ7" s="27">
        <v>358.91</v>
      </c>
      <c r="BA7" s="27">
        <v>360.96</v>
      </c>
      <c r="BB7" s="27">
        <v>351.29</v>
      </c>
      <c r="BC7" s="27">
        <v>364.24</v>
      </c>
      <c r="BD7" s="27">
        <v>252.29</v>
      </c>
      <c r="BE7" s="27">
        <v>343.09</v>
      </c>
      <c r="BF7" s="27">
        <v>344.21</v>
      </c>
      <c r="BG7" s="27">
        <v>361.32</v>
      </c>
      <c r="BH7" s="27">
        <v>361.78</v>
      </c>
      <c r="BI7" s="27">
        <v>355.48</v>
      </c>
      <c r="BJ7" s="27">
        <v>258.26</v>
      </c>
      <c r="BK7" s="27">
        <v>247.27</v>
      </c>
      <c r="BL7" s="27">
        <v>239.18</v>
      </c>
      <c r="BM7" s="27">
        <v>236.29</v>
      </c>
      <c r="BN7" s="27">
        <v>238.77</v>
      </c>
      <c r="BO7" s="27">
        <v>268.07</v>
      </c>
      <c r="BP7" s="27">
        <v>113.67</v>
      </c>
      <c r="BQ7" s="27">
        <v>110.75</v>
      </c>
      <c r="BR7" s="27">
        <v>106.54</v>
      </c>
      <c r="BS7" s="27">
        <v>103.22</v>
      </c>
      <c r="BT7" s="27">
        <v>98.79</v>
      </c>
      <c r="BU7" s="27">
        <v>106.07</v>
      </c>
      <c r="BV7" s="27">
        <v>105.34</v>
      </c>
      <c r="BW7" s="27">
        <v>101.89</v>
      </c>
      <c r="BX7" s="27">
        <v>104.33</v>
      </c>
      <c r="BY7" s="27">
        <v>98.85</v>
      </c>
      <c r="BZ7" s="27">
        <v>97.47</v>
      </c>
      <c r="CA7" s="27">
        <v>119</v>
      </c>
      <c r="CB7" s="27">
        <v>118.37</v>
      </c>
      <c r="CC7" s="27">
        <v>119.54</v>
      </c>
      <c r="CD7" s="27">
        <v>123.87</v>
      </c>
      <c r="CE7" s="27">
        <v>130.16999999999999</v>
      </c>
      <c r="CF7" s="27">
        <v>159.22</v>
      </c>
      <c r="CG7" s="27">
        <v>159.6</v>
      </c>
      <c r="CH7" s="27">
        <v>156.32</v>
      </c>
      <c r="CI7" s="27">
        <v>157.4</v>
      </c>
      <c r="CJ7" s="27">
        <v>162.61000000000001</v>
      </c>
      <c r="CK7" s="27">
        <v>174.75</v>
      </c>
      <c r="CL7" s="27">
        <v>70.650000000000006</v>
      </c>
      <c r="CM7" s="27">
        <v>70.69</v>
      </c>
      <c r="CN7" s="27">
        <v>70.599999999999994</v>
      </c>
      <c r="CO7" s="27">
        <v>68.75</v>
      </c>
      <c r="CP7" s="27">
        <v>70.03</v>
      </c>
      <c r="CQ7" s="27">
        <v>62.83</v>
      </c>
      <c r="CR7" s="27">
        <v>62.05</v>
      </c>
      <c r="CS7" s="27">
        <v>63.23</v>
      </c>
      <c r="CT7" s="27">
        <v>62.59</v>
      </c>
      <c r="CU7" s="27">
        <v>61.81</v>
      </c>
      <c r="CV7" s="27">
        <v>59.97</v>
      </c>
      <c r="CW7" s="27">
        <v>73.92</v>
      </c>
      <c r="CX7" s="27">
        <v>72.489999999999995</v>
      </c>
      <c r="CY7" s="27">
        <v>73.260000000000005</v>
      </c>
      <c r="CZ7" s="27">
        <v>74.58</v>
      </c>
      <c r="DA7" s="27">
        <v>72.91</v>
      </c>
      <c r="DB7" s="27">
        <v>88.86</v>
      </c>
      <c r="DC7" s="27">
        <v>89.11</v>
      </c>
      <c r="DD7" s="27">
        <v>89.35</v>
      </c>
      <c r="DE7" s="27">
        <v>89.7</v>
      </c>
      <c r="DF7" s="27">
        <v>89.24</v>
      </c>
      <c r="DG7" s="27">
        <v>89.76</v>
      </c>
      <c r="DH7" s="27">
        <v>50.7</v>
      </c>
      <c r="DI7" s="27">
        <v>51.1</v>
      </c>
      <c r="DJ7" s="27">
        <v>50.93</v>
      </c>
      <c r="DK7" s="27">
        <v>51.24</v>
      </c>
      <c r="DL7" s="27">
        <v>52.16</v>
      </c>
      <c r="DM7" s="27">
        <v>47.89</v>
      </c>
      <c r="DN7" s="27">
        <v>48.69</v>
      </c>
      <c r="DO7" s="27">
        <v>49.62</v>
      </c>
      <c r="DP7" s="27">
        <v>50.5</v>
      </c>
      <c r="DQ7" s="27">
        <v>51.28</v>
      </c>
      <c r="DR7" s="27">
        <v>51.51</v>
      </c>
      <c r="DS7" s="27">
        <v>9.65</v>
      </c>
      <c r="DT7" s="27">
        <v>9.2799999999999994</v>
      </c>
      <c r="DU7" s="27">
        <v>8.8000000000000007</v>
      </c>
      <c r="DV7" s="27">
        <v>18.010000000000002</v>
      </c>
      <c r="DW7" s="27">
        <v>18.239999999999998</v>
      </c>
      <c r="DX7" s="27">
        <v>16.899999999999999</v>
      </c>
      <c r="DY7" s="27">
        <v>18.260000000000002</v>
      </c>
      <c r="DZ7" s="27">
        <v>19.510000000000002</v>
      </c>
      <c r="EA7" s="27">
        <v>21.19</v>
      </c>
      <c r="EB7" s="27">
        <v>22.64</v>
      </c>
      <c r="EC7" s="27">
        <v>23.75</v>
      </c>
      <c r="ED7" s="27">
        <v>0.64</v>
      </c>
      <c r="EE7" s="27">
        <v>0.47</v>
      </c>
      <c r="EF7" s="27">
        <v>1.84</v>
      </c>
      <c r="EG7" s="27">
        <v>1.47</v>
      </c>
      <c r="EH7" s="27">
        <v>1.32</v>
      </c>
      <c r="EI7" s="27">
        <v>0.72</v>
      </c>
      <c r="EJ7" s="27">
        <v>0.66</v>
      </c>
      <c r="EK7" s="27">
        <v>0.67</v>
      </c>
      <c r="EL7" s="27">
        <v>0.62</v>
      </c>
      <c r="EM7" s="27">
        <v>0.6</v>
      </c>
      <c r="EN7" s="27">
        <v>0.67</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池田　直斗</cp:lastModifiedBy>
  <dcterms:created xsi:type="dcterms:W3CDTF">2023-12-05T00:50:26Z</dcterms:created>
  <dcterms:modified xsi:type="dcterms:W3CDTF">2024-03-05T00:36:31Z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2024-01-25T01:25:02Z</vt:filetime>
  </property>
</Properties>
</file>