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B8153924-5546-4546-B163-D816060B2D99}" xr6:coauthVersionLast="47" xr6:coauthVersionMax="47" xr10:uidLastSave="{00000000-0000-0000-0000-000000000000}"/>
  <workbookProtection workbookAlgorithmName="SHA-512" workbookHashValue="zpKLB1kYHt0doDARPwSqcwmAoImS9LS5BZZbU/SiVs4tR50bF99nywn05uRzuklmCkfBqSouNWme0aGG78qsug==" workbookSaltValue="IgI0vAmwkjwagNDGjNs5aw=="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P10" i="4"/>
  <c r="I10" i="4"/>
  <c r="B10"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<sst xmlns="http://schemas.openxmlformats.org/spreadsheetml/2006/main" count="228" uniqueCount="111">
  <si>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</si>
  <si>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</si>
  <si>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</si>
  <si>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</si>
  <si>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</si>
  <si>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</si>
  <si>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</si>
  <si>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</si>
  <si>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</si>
  <si>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</si>
  <si>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</si>
  <si>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</si>
  <si>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</si>
  <si>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</si>
  <si>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</si>
  <si>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</si>
  <si>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</si>
  <si>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</si>
  <si>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</si>
  <si>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</si>
  <si>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</si>
  <si>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</si>
  <si>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</si>
  <si>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</si>
  <si>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</si>
  <si>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</si>
  <si>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</si>
  <si>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</si>
  <si>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</si>
  <si>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</si>
  <si>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</si>
  <si>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</si>
  <si>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</si>
  <si>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</si>
  <si>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</si>
  <si>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</si>
  <si>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</si>
  <si>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</si>
  <si>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</si>
  <si>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</si>
  <si>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</si>
  <si>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</si>
  <si>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</si>
  <si>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</si>
  <si>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</si>
  <si>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</si>
  <si>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</si>
  <si>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</si>
  <si>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</si>
  <si>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</si>
  <si>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</si>
  <si>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</si>
  <si>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</si>
  <si>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</si>
  <si>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</si>
  <si>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 xml:space="preserve">①「有形固定資産減価償却率」は上昇傾向にあり、全国・類似団体と比べ老朽化が進んでいる。
②「管路経年化率」は上昇傾向にあるものの、全国・類似団体と比べると低い。
　なお、水道ビジョン（H30）の中で施設整備計画を策定し、施設、管路等について実際に使用可能な年数（目標耐用年数）を設定している。法定耐用年数を超えて施設や管路等を使用するため、今後も①有形固定資産減価償却率、②管路経年化率ともに増加すると考えられるが、施設整備計画に基づき、効率的に施設や管路の更新を行っていく。
③(※管路更新率R1当該値0.47％は1.22％の誤り)
「管路更新化率」は、管路以外の更新に投資を行っているため、R4と比べ低下している。施設の更新を進めつつ、管路にいかに投資を振り分けるかが課題である。
</t>
    <rPh sb="15" eb="19">
      <t>ジョウ</t>
    </rPh>
    <rPh sb="23" eb="25">
      <t>ゼンコク</t>
    </rPh>
    <rPh sb="26" eb="30">
      <t>ルイジダンタイ</t>
    </rPh>
    <rPh sb="31" eb="32">
      <t>クラ</t>
    </rPh>
    <rPh sb="33" eb="36">
      <t>ロウキュウカ</t>
    </rPh>
    <rPh sb="37" eb="38">
      <t>スス</t>
    </rPh>
    <rPh sb="46" eb="48">
      <t>カンロ</t>
    </rPh>
    <rPh sb="48" eb="52">
      <t>ケイネン</t>
    </rPh>
    <rPh sb="54" eb="64">
      <t>ジョウショウケイコ</t>
    </rPh>
    <rPh sb="65" eb="67">
      <t>ゼンコク</t>
    </rPh>
    <rPh sb="68" eb="72">
      <t>ルイジダンタイ</t>
    </rPh>
    <rPh sb="73" eb="74">
      <t>クラ</t>
    </rPh>
    <rPh sb="77" eb="78">
      <t>ヒク</t>
    </rPh>
    <rPh sb="269" eb="275">
      <t>カンロコウシ</t>
    </rPh>
    <rPh sb="278" eb="282">
      <t>カンロイガイ</t>
    </rPh>
    <rPh sb="283" eb="285">
      <t>コウシン</t>
    </rPh>
    <rPh sb="286" eb="288">
      <t>トウシ</t>
    </rPh>
    <rPh sb="289" eb="290">
      <t>オコナ</t>
    </rPh>
    <rPh sb="300" eb="301">
      <t>クラ</t>
    </rPh>
    <rPh sb="302" eb="304">
      <t>テイカ</t>
    </rPh>
    <rPh sb="309" eb="311">
      <t>シセツ</t>
    </rPh>
    <rPh sb="312" eb="314">
      <t>コウシン</t>
    </rPh>
    <rPh sb="315" eb="319">
      <t>スス</t>
    </rPh>
    <rPh sb="320" eb="322">
      <t>カンロ</t>
    </rPh>
    <rPh sb="326" eb="328">
      <t>トウシ</t>
    </rPh>
    <rPh sb="329" eb="330">
      <t>フ</t>
    </rPh>
    <rPh sb="331" eb="332">
      <t>ワ</t>
    </rPh>
    <rPh sb="336" eb="338">
      <t>カダイ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</si>
  <si>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</si>
  <si>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</si>
  <si>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</si>
  <si>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</si>
  <si>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</si>
  <si>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</si>
  <si>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</si>
  <si>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</si>
  <si>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</si>
  <si>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</si>
  <si>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</si>
  <si>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</si>
  <si>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</si>
  <si>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</si>
  <si>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</si>
  <si>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</si>
  <si>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</si>
  <si>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</si>
  <si>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</si>
  <si>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</si>
  <si>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</si>
  <si>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</si>
  <si>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</si>
  <si>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</si>
  <si>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</si>
  <si>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</si>
  <si>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</si>
  <si>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</si>
  <si>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</si>
  <si>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</si>
  <si>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</si>
  <si>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</si>
  <si>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</si>
  <si>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</si>
  <si>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</si>
  <si>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</si>
  <si>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</si>
  <si>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</si>
  <si>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栃木県　栃木市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</si>
  <si>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</si>
  <si>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</si>
  <si>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</si>
  <si>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</si>
  <si>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</si>
  <si>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</si>
  <si>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</si>
  <si>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</si>
  <si>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</si>
  <si>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</si>
  <si>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</si>
  <si>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</si>
  <si>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①「経常収支比率」は減価償却費と企業債の償還利息の減少によりR4に比べ増加した。しかし、一般会計から臨時的に受け入れた電力価格高騰に対する補助金を除くと108.15％となり全国・類似団体平均を下回る。
③「流動比率」から短期的な支払能力は問題ないといえる。ただし、流動資産が減少傾向にあるため収益の確保や計画的な起債が必要である。
④「企業債残高対給水収益比率」はR4と比べ18％減少したが、これは起債対象事業の繰越によるものである。
⑤「料金回収率」はR4に100％を割り込んだが、浄水場等の動力費が減少したことからR5は100％を上回り、給水に係る費用を給水収益で賄うことができた。
⑥「給水原価」も動力費の減少により前年度に比べ低下し、R3並みとなった。全国・類似団体と比べても安価となっている。
⑦「施設利用率」は全国・類似団体より高く、現状施設利用状況は効率的といえる。
⑧「有収率」は全国・類似団体を大きく下回っており、前年度からさらに低下した。
　以上のことから、経営の健全性は保たれているものの、有収率の低さから効率性があるとは言い難い。効率性向上のためにも計画的な投資と資金の確保が課題である。</t>
    <rPh sb="2" eb="8">
      <t>ケイジョウ</t>
    </rPh>
    <rPh sb="10" eb="12">
      <t>ゲンカ</t>
    </rPh>
    <rPh sb="12" eb="15">
      <t>ショウ</t>
    </rPh>
    <rPh sb="16" eb="19">
      <t>キギョウサイ</t>
    </rPh>
    <rPh sb="20" eb="29">
      <t>ショウカン</t>
    </rPh>
    <rPh sb="33" eb="34">
      <t>クラ</t>
    </rPh>
    <rPh sb="35" eb="37">
      <t>ゾウカ</t>
    </rPh>
    <rPh sb="44" eb="48">
      <t>イッパン</t>
    </rPh>
    <rPh sb="50" eb="53">
      <t>リンジテキ</t>
    </rPh>
    <rPh sb="54" eb="55">
      <t>ウ</t>
    </rPh>
    <rPh sb="56" eb="57">
      <t>イ</t>
    </rPh>
    <rPh sb="59" eb="69">
      <t>デンリョクカカクコ</t>
    </rPh>
    <rPh sb="69" eb="72">
      <t>ホジョキン</t>
    </rPh>
    <rPh sb="73" eb="74">
      <t>ノゾ</t>
    </rPh>
    <rPh sb="86" eb="88">
      <t>ゼンコク</t>
    </rPh>
    <rPh sb="89" eb="96">
      <t>ルイジダン</t>
    </rPh>
    <rPh sb="96" eb="98">
      <t>シタマワ</t>
    </rPh>
    <rPh sb="103" eb="105">
      <t>リュウドウ</t>
    </rPh>
    <rPh sb="105" eb="107">
      <t>ヒリツ</t>
    </rPh>
    <rPh sb="110" eb="113">
      <t>タンキテキ</t>
    </rPh>
    <rPh sb="114" eb="118">
      <t>シ</t>
    </rPh>
    <rPh sb="119" eb="121">
      <t>モンダイ</t>
    </rPh>
    <rPh sb="132" eb="137">
      <t>リュウド</t>
    </rPh>
    <rPh sb="137" eb="146">
      <t>ゲンショウケイコ</t>
    </rPh>
    <rPh sb="146" eb="151">
      <t>シュウエキ</t>
    </rPh>
    <rPh sb="152" eb="155">
      <t>ケイカクテキ</t>
    </rPh>
    <rPh sb="156" eb="158">
      <t>キサイ</t>
    </rPh>
    <rPh sb="159" eb="161">
      <t>ヒツヨウ</t>
    </rPh>
    <rPh sb="168" eb="173">
      <t>キギョウ</t>
    </rPh>
    <rPh sb="173" eb="174">
      <t>タイ</t>
    </rPh>
    <rPh sb="174" eb="180">
      <t>キュウスイシ</t>
    </rPh>
    <rPh sb="185" eb="186">
      <t>クラ</t>
    </rPh>
    <rPh sb="190" eb="192">
      <t>ゲンショウ</t>
    </rPh>
    <rPh sb="199" eb="206">
      <t>キサイタイショ</t>
    </rPh>
    <rPh sb="206" eb="208">
      <t>クリコシ</t>
    </rPh>
    <rPh sb="220" eb="225">
      <t>リョウキンカイシュウリツ</t>
    </rPh>
    <rPh sb="235" eb="236">
      <t>ワ</t>
    </rPh>
    <rPh sb="237" eb="238">
      <t>コ</t>
    </rPh>
    <rPh sb="242" eb="245">
      <t>ジョウスイジョウ</t>
    </rPh>
    <rPh sb="245" eb="246">
      <t>トウ</t>
    </rPh>
    <rPh sb="247" eb="251">
      <t>ドウリ</t>
    </rPh>
    <rPh sb="251" eb="253">
      <t>ゲンショウ</t>
    </rPh>
    <rPh sb="267" eb="269">
      <t>ウワマワ</t>
    </rPh>
    <rPh sb="271" eb="273">
      <t>キュウスイ</t>
    </rPh>
    <rPh sb="274" eb="279">
      <t>カカ</t>
    </rPh>
    <rPh sb="279" eb="284">
      <t>キュウスイ</t>
    </rPh>
    <rPh sb="284" eb="285">
      <t>マカナ</t>
    </rPh>
    <rPh sb="296" eb="300">
      <t>キュウス</t>
    </rPh>
    <rPh sb="302" eb="305">
      <t>ドウ</t>
    </rPh>
    <rPh sb="306" eb="311">
      <t>ゲンショ</t>
    </rPh>
    <rPh sb="311" eb="314">
      <t>ゼンネンド</t>
    </rPh>
    <rPh sb="315" eb="316">
      <t>クラ</t>
    </rPh>
    <rPh sb="317" eb="319">
      <t>テイカ</t>
    </rPh>
    <rPh sb="323" eb="324">
      <t>ナ</t>
    </rPh>
    <rPh sb="330" eb="332">
      <t>ゼンコク</t>
    </rPh>
    <rPh sb="333" eb="342">
      <t>ルイジダンタイ</t>
    </rPh>
    <rPh sb="342" eb="344">
      <t>アンカ</t>
    </rPh>
    <rPh sb="354" eb="359">
      <t>シセツリヨ</t>
    </rPh>
    <rPh sb="361" eb="363">
      <t>ゼンコク</t>
    </rPh>
    <rPh sb="364" eb="370">
      <t>ルイジダ</t>
    </rPh>
    <rPh sb="370" eb="371">
      <t>タカ</t>
    </rPh>
    <rPh sb="373" eb="375">
      <t>ゲンジョウ</t>
    </rPh>
    <rPh sb="375" eb="377">
      <t>シセツ</t>
    </rPh>
    <rPh sb="377" eb="382">
      <t>リヨウジ</t>
    </rPh>
    <rPh sb="382" eb="385">
      <t>コウリツテキ</t>
    </rPh>
    <rPh sb="393" eb="396">
      <t>ユウシュウリツ</t>
    </rPh>
    <rPh sb="398" eb="400">
      <t>ゼンコク</t>
    </rPh>
    <rPh sb="401" eb="405">
      <t>ルイジダンタイ</t>
    </rPh>
    <rPh sb="406" eb="407">
      <t>オオ</t>
    </rPh>
    <rPh sb="409" eb="411">
      <t>シタマワ</t>
    </rPh>
    <rPh sb="416" eb="419">
      <t>ゼンネンド</t>
    </rPh>
    <rPh sb="424" eb="426">
      <t>テイカ</t>
    </rPh>
    <rPh sb="431" eb="433">
      <t>イジョウ</t>
    </rPh>
    <rPh sb="439" eb="441">
      <t>ケイエイ</t>
    </rPh>
    <rPh sb="442" eb="445">
      <t>ケンゼンセイ</t>
    </rPh>
    <rPh sb="446" eb="447">
      <t>タモ</t>
    </rPh>
    <rPh sb="456" eb="459">
      <t>ユウシュウリツ</t>
    </rPh>
    <rPh sb="464" eb="466">
      <t>コウリツ</t>
    </rPh>
    <rPh sb="466" eb="467">
      <t>セイ</t>
    </rPh>
    <rPh sb="472" eb="473">
      <t>イ</t>
    </rPh>
    <rPh sb="474" eb="475">
      <t>ガタ</t>
    </rPh>
    <rPh sb="477" eb="487">
      <t>コウリツセイコウジ</t>
    </rPh>
    <rPh sb="487" eb="490">
      <t>ケイカクテキ</t>
    </rPh>
    <rPh sb="491" eb="493">
      <t>トウシ</t>
    </rPh>
    <rPh sb="494" eb="496">
      <t>シキン</t>
    </rPh>
    <rPh sb="497" eb="499">
      <t>カ</t>
    </rPh>
    <rPh sb="500" eb="502">
      <t>カダイ</t>
    </rPh>
    <phoneticPr fontId="1"/>
  </si>
  <si>
    <t>"R"yy</t>
  </si>
  <si>
    <t>←書式設定</t>
    <rPh sb="1" eb="3">
      <t>ショシキ</t>
    </rPh>
    <rPh sb="3" eb="5">
      <t>セッテイ</t>
    </rPh>
    <phoneticPr fontId="1"/>
  </si>
  <si>
    <t>　H27の料金改定以降、経常収支比率・料金回収率が年々低下するなど経営悪化の傾向にあり、R5も経営は厳しい状況であった。しかし、R6年3月議会にて料金改定（10％程度の値上げ）が議決されたため、R6以降、経営状況は改善される見通しである。
　また、依然として低い有収率については、経営の効率化のため、従来の漏水調査・漏水修繕のほか、新技術（衛星画像による漏水調査）の活用で向上を目指す。
　老朽化は管路だけにとどまらず施設でも進行しており施設の更新が急がれている。R6以降、料金改定によって生じる利益と企業債等を適切に活用し、収支の均衡を図りながら、計画的に施設と管路の更新を行っていく。</t>
    <rPh sb="5" eb="11">
      <t>リョウキンカ</t>
    </rPh>
    <rPh sb="12" eb="18">
      <t>ケイジョウ</t>
    </rPh>
    <rPh sb="19" eb="25">
      <t>リョウキンカ</t>
    </rPh>
    <rPh sb="25" eb="29">
      <t>ネンネンテイカ</t>
    </rPh>
    <rPh sb="33" eb="35">
      <t>ケイエイ</t>
    </rPh>
    <rPh sb="35" eb="37">
      <t>アッカ</t>
    </rPh>
    <rPh sb="38" eb="40">
      <t>ケイコウ</t>
    </rPh>
    <rPh sb="47" eb="49">
      <t>ケイエイ</t>
    </rPh>
    <rPh sb="50" eb="51">
      <t>キビ</t>
    </rPh>
    <rPh sb="53" eb="59">
      <t>ジョウ</t>
    </rPh>
    <rPh sb="66" eb="67">
      <t>ネン</t>
    </rPh>
    <rPh sb="68" eb="73">
      <t>ガツギ</t>
    </rPh>
    <rPh sb="73" eb="77">
      <t>リョウキ</t>
    </rPh>
    <rPh sb="81" eb="83">
      <t>テイド</t>
    </rPh>
    <rPh sb="84" eb="86">
      <t>ネア</t>
    </rPh>
    <rPh sb="89" eb="91">
      <t>ギケツ</t>
    </rPh>
    <rPh sb="99" eb="101">
      <t>イコウ</t>
    </rPh>
    <rPh sb="102" eb="107">
      <t>ケイエイジ</t>
    </rPh>
    <rPh sb="107" eb="109">
      <t>カイゼン</t>
    </rPh>
    <rPh sb="112" eb="118">
      <t>ミトオ</t>
    </rPh>
    <rPh sb="124" eb="126">
      <t>イゼン</t>
    </rPh>
    <rPh sb="129" eb="130">
      <t>ヒク</t>
    </rPh>
    <rPh sb="131" eb="139">
      <t>ユウシュウリツ</t>
    </rPh>
    <rPh sb="140" eb="142">
      <t>ケイエイ</t>
    </rPh>
    <rPh sb="143" eb="149">
      <t>コウリツ</t>
    </rPh>
    <rPh sb="150" eb="152">
      <t>ジュウライ</t>
    </rPh>
    <rPh sb="153" eb="157">
      <t>ロウスイ</t>
    </rPh>
    <rPh sb="158" eb="160">
      <t>ロウスイ</t>
    </rPh>
    <rPh sb="160" eb="162">
      <t>シュウゼン</t>
    </rPh>
    <rPh sb="166" eb="169">
      <t>シンギジュツ</t>
    </rPh>
    <rPh sb="170" eb="174">
      <t>エイセイ</t>
    </rPh>
    <rPh sb="177" eb="181">
      <t>ロウスイ</t>
    </rPh>
    <rPh sb="183" eb="185">
      <t>カツヨウ</t>
    </rPh>
    <rPh sb="186" eb="192">
      <t>コウジョウ</t>
    </rPh>
    <rPh sb="195" eb="198">
      <t>ロウキュウカ</t>
    </rPh>
    <rPh sb="199" eb="201">
      <t>カンロ</t>
    </rPh>
    <rPh sb="209" eb="211">
      <t>シセツ</t>
    </rPh>
    <rPh sb="213" eb="215">
      <t>シンコウ</t>
    </rPh>
    <rPh sb="219" eb="221">
      <t>シセツ</t>
    </rPh>
    <rPh sb="222" eb="225">
      <t>コウ</t>
    </rPh>
    <rPh sb="225" eb="226">
      <t>イソ</t>
    </rPh>
    <rPh sb="234" eb="236">
      <t>イコウ</t>
    </rPh>
    <rPh sb="237" eb="244">
      <t>リョウキンカイ</t>
    </rPh>
    <rPh sb="245" eb="246">
      <t>ショウ</t>
    </rPh>
    <rPh sb="248" eb="250">
      <t>リエキ</t>
    </rPh>
    <rPh sb="251" eb="255">
      <t>キギョウサイトウ</t>
    </rPh>
    <rPh sb="256" eb="262">
      <t>テ</t>
    </rPh>
    <rPh sb="263" eb="266">
      <t>シュウ</t>
    </rPh>
    <rPh sb="266" eb="268">
      <t>キンコウ</t>
    </rPh>
    <rPh sb="269" eb="270">
      <t>ハカ</t>
    </rPh>
    <rPh sb="275" eb="278">
      <t>ケイカクテキ</t>
    </rPh>
    <rPh sb="279" eb="281">
      <t>シセツ</t>
    </rPh>
    <rPh sb="282" eb="284">
      <t>カンロ</t>
    </rPh>
    <rPh sb="285" eb="287">
      <t>コウシン</t>
    </rPh>
    <rPh sb="288" eb="29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</si>
</sst>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0.47</c:v>
                </c:pt>
                <c:pt idx="1">
                  <c:v>1.84</c:v>
                </c:pt>
                <c:pt idx="2">
                  <c:v>1.47</c:v>
                </c:pt>
                <c:pt idx="3">
                  <c:v>1.32</c:v>
                </c:pt>
                <c:pt idx="4">
                  <c:v>0.62</c:v>
                </c:pt>
              </c:numCache>
            </c:numRef>
          </c:val>
          <c:extLst>
            <c:ext xmlns:c16="http://schemas.microsoft.com/office/drawing/2014/chart" uri="{C3380CC4-5D6E-409C-BE32-E72D297353CC}">
              <c16:uniqueId val="{00000000-A77D-4F98-B70E-901DA54C35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77D-4F98-B70E-901DA54C35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70.69</c:v>
                </c:pt>
                <c:pt idx="1">
                  <c:v>70.599999999999994</c:v>
                </c:pt>
                <c:pt idx="2">
                  <c:v>68.75</c:v>
                </c:pt>
                <c:pt idx="3">
                  <c:v>70.03</c:v>
                </c:pt>
                <c:pt idx="4">
                  <c:v>72.47</c:v>
                </c:pt>
              </c:numCache>
            </c:numRef>
          </c:val>
          <c:extLst>
            <c:ext xmlns:c16="http://schemas.microsoft.com/office/drawing/2014/chart" uri="{C3380CC4-5D6E-409C-BE32-E72D297353CC}">
              <c16:uniqueId val="{00000000-447A-4289-B490-9223C2C8BD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447A-4289-B490-9223C2C8BD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72.489999999999995</c:v>
                </c:pt>
                <c:pt idx="1">
                  <c:v>73.260000000000005</c:v>
                </c:pt>
                <c:pt idx="2">
                  <c:v>74.58</c:v>
                </c:pt>
                <c:pt idx="3">
                  <c:v>72.91</c:v>
                </c:pt>
                <c:pt idx="4">
                  <c:v>70.06</c:v>
                </c:pt>
              </c:numCache>
            </c:numRef>
          </c:val>
          <c:extLst>
            <c:ext xmlns:c16="http://schemas.microsoft.com/office/drawing/2014/chart" uri="{C3380CC4-5D6E-409C-BE32-E72D297353CC}">
              <c16:uniqueId val="{00000000-BC96-4C1C-BA72-90E74FF7A1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BC96-4C1C-BA72-90E74FF7A1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113.39</c:v>
                </c:pt>
                <c:pt idx="1">
                  <c:v>110.19</c:v>
                </c:pt>
                <c:pt idx="2">
                  <c:v>107.12</c:v>
                </c:pt>
                <c:pt idx="3">
                  <c:v>108.06</c:v>
                </c:pt>
                <c:pt idx="4">
                  <c:v>110.39</c:v>
                </c:pt>
              </c:numCache>
            </c:numRef>
          </c:val>
          <c:extLst>
            <c:ext xmlns:c16="http://schemas.microsoft.com/office/drawing/2014/chart" uri="{C3380CC4-5D6E-409C-BE32-E72D297353CC}">
              <c16:uniqueId val="{00000000-5D25-4388-B1B7-B7142BE9EA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5D25-4388-B1B7-B7142BE9EA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c:v>
                </c:pt>
                <c:pt idx="1">
                  <c:v>50.93</c:v>
                </c:pt>
                <c:pt idx="2">
                  <c:v>51.24</c:v>
                </c:pt>
                <c:pt idx="3">
                  <c:v>52.16</c:v>
                </c:pt>
                <c:pt idx="4">
                  <c:v>52.97</c:v>
                </c:pt>
              </c:numCache>
            </c:numRef>
          </c:val>
          <c:extLst>
            <c:ext xmlns:c16="http://schemas.microsoft.com/office/drawing/2014/chart" uri="{C3380CC4-5D6E-409C-BE32-E72D297353CC}">
              <c16:uniqueId val="{00000000-092F-4EC0-A582-15A6797400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092F-4EC0-A582-15A6797400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9.2799999999999994</c:v>
                </c:pt>
                <c:pt idx="1">
                  <c:v>8.8000000000000007</c:v>
                </c:pt>
                <c:pt idx="2">
                  <c:v>18.010000000000002</c:v>
                </c:pt>
                <c:pt idx="3">
                  <c:v>18.239999999999998</c:v>
                </c:pt>
                <c:pt idx="4">
                  <c:v>19</c:v>
                </c:pt>
              </c:numCache>
            </c:numRef>
          </c:val>
          <c:extLst>
            <c:ext xmlns:c16="http://schemas.microsoft.com/office/drawing/2014/chart" uri="{C3380CC4-5D6E-409C-BE32-E72D297353CC}">
              <c16:uniqueId val="{00000000-954F-412C-A65F-52BF6BD280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954F-412C-A65F-52BF6BD280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DB-4449-817B-6197933E9F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1FDB-4449-817B-6197933E9F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373.29</c:v>
                </c:pt>
                <c:pt idx="1">
                  <c:v>333.96</c:v>
                </c:pt>
                <c:pt idx="2">
                  <c:v>292.19</c:v>
                </c:pt>
                <c:pt idx="3">
                  <c:v>303.62</c:v>
                </c:pt>
                <c:pt idx="4">
                  <c:v>279.69</c:v>
                </c:pt>
              </c:numCache>
            </c:numRef>
          </c:val>
          <c:extLst>
            <c:ext xmlns:c16="http://schemas.microsoft.com/office/drawing/2014/chart" uri="{C3380CC4-5D6E-409C-BE32-E72D297353CC}">
              <c16:uniqueId val="{00000000-B9B0-4F40-ACF0-658C399FDE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B9B0-4F40-ACF0-658C399FDE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344.21</c:v>
                </c:pt>
                <c:pt idx="1">
                  <c:v>361.32</c:v>
                </c:pt>
                <c:pt idx="2">
                  <c:v>361.78</c:v>
                </c:pt>
                <c:pt idx="3">
                  <c:v>355.48</c:v>
                </c:pt>
                <c:pt idx="4">
                  <c:v>337.14</c:v>
                </c:pt>
              </c:numCache>
            </c:numRef>
          </c:val>
          <c:extLst>
            <c:ext xmlns:c16="http://schemas.microsoft.com/office/drawing/2014/chart" uri="{C3380CC4-5D6E-409C-BE32-E72D297353CC}">
              <c16:uniqueId val="{00000000-F982-4000-B75C-825C6ECC52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F982-4000-B75C-825C6ECC52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110.75</c:v>
                </c:pt>
                <c:pt idx="1">
                  <c:v>106.54</c:v>
                </c:pt>
                <c:pt idx="2">
                  <c:v>103.22</c:v>
                </c:pt>
                <c:pt idx="3">
                  <c:v>98.79</c:v>
                </c:pt>
                <c:pt idx="4">
                  <c:v>103.55</c:v>
                </c:pt>
              </c:numCache>
            </c:numRef>
          </c:val>
          <c:extLst>
            <c:ext xmlns:c16="http://schemas.microsoft.com/office/drawing/2014/chart" uri="{C3380CC4-5D6E-409C-BE32-E72D297353CC}">
              <c16:uniqueId val="{00000000-D12D-45FB-A5DA-E861243116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D12D-45FB-A5DA-E861243116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118.37</c:v>
                </c:pt>
                <c:pt idx="1">
                  <c:v>119.54</c:v>
                </c:pt>
                <c:pt idx="2">
                  <c:v>123.87</c:v>
                </c:pt>
                <c:pt idx="3">
                  <c:v>130.16999999999999</c:v>
                </c:pt>
                <c:pt idx="4">
                  <c:v>125.08</c:v>
                </c:pt>
              </c:numCache>
            </c:numRef>
          </c:val>
          <c:extLst>
            <c:ext xmlns:c16="http://schemas.microsoft.com/office/drawing/2014/chart" uri="{C3380CC4-5D6E-409C-BE32-E72D297353CC}">
              <c16:uniqueId val="{00000000-B2E7-45B7-9B7A-0B9F79F876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B2E7-45B7-9B7A-0B9F79F876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1965" y="27908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20590" y="27908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959215" y="27908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197840" y="27908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1965" y="65627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20590" y="65627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959215" y="65627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197840" y="65627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1965" y="10677525"/>
          <a:ext cx="5086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133465" y="10677525"/>
          <a:ext cx="5086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784965" y="10677525"/>
          <a:ext cx="5086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685540" y="29622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924165" y="29622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162790" y="29622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401415" y="29622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401415" y="67341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162790" y="6743700"/>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924165" y="67341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685540" y="67341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15840" y="108489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484485" y="108489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118840" y="108489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栃木市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6</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A3</v>
      </c>
      <c r="X8" s="42"/>
      <c r="Y8" s="42"/>
      <c r="Z8" s="42"/>
      <c r="AA8" s="42"/>
      <c r="AB8" s="42"/>
      <c r="AC8" s="42"/>
      <c r="AD8" s="42" t="str">
        <f>データ!$M$6</f>
        <v>非設置</v>
      </c>
      <c r="AE8" s="42"/>
      <c r="AF8" s="42"/>
      <c r="AG8" s="42"/>
      <c r="AH8" s="42"/>
      <c r="AI8" s="42"/>
      <c r="AJ8" s="42"/>
      <c r="AK8" s="2"/>
      <c r="AL8" s="43">
        <f>データ!$R$6</f>
        <v>154371</v>
      </c>
      <c r="AM8" s="43"/>
      <c r="AN8" s="43"/>
      <c r="AO8" s="43"/>
      <c r="AP8" s="43"/>
      <c r="AQ8" s="43"/>
      <c r="AR8" s="43"/>
      <c r="AS8" s="43"/>
      <c r="AT8" s="44">
        <f>データ!$S$6</f>
        <v>331.5</v>
      </c>
      <c r="AU8" s="45"/>
      <c r="AV8" s="45"/>
      <c r="AW8" s="45"/>
      <c r="AX8" s="45"/>
      <c r="AY8" s="45"/>
      <c r="AZ8" s="45"/>
      <c r="BA8" s="45"/>
      <c r="BB8" s="46">
        <f>データ!$T$6</f>
        <v>465.67</v>
      </c>
      <c r="BC8" s="46"/>
      <c r="BD8" s="46"/>
      <c r="BE8" s="46"/>
      <c r="BF8" s="46"/>
      <c r="BG8" s="46"/>
      <c r="BH8" s="46"/>
      <c r="BI8" s="46"/>
      <c r="BJ8" s="3"/>
      <c r="BK8" s="3"/>
      <c r="BL8" s="47" t="s">
        <v>11</v>
      </c>
      <c r="BM8" s="48"/>
      <c r="BN8" s="49" t="s">
        <v>19</v>
      </c>
      <c r="BO8" s="49"/>
      <c r="BP8" s="49"/>
      <c r="BQ8" s="49"/>
      <c r="BR8" s="49"/>
      <c r="BS8" s="49"/>
      <c r="BT8" s="49"/>
      <c r="BU8" s="49"/>
      <c r="BV8" s="49"/>
      <c r="BW8" s="49"/>
      <c r="BX8" s="49"/>
      <c r="BY8" s="50"/>
    </row>
    <row r="9" spans="1:78" ht="18.75" customHeight="1" x14ac:dyDescent="0.2">
      <c r="A9" s="2"/>
      <c r="B9" s="32" t="s">
        <v>20</v>
      </c>
      <c r="C9" s="33"/>
      <c r="D9" s="33"/>
      <c r="E9" s="33"/>
      <c r="F9" s="33"/>
      <c r="G9" s="33"/>
      <c r="H9" s="33"/>
      <c r="I9" s="32" t="s">
        <v>22</v>
      </c>
      <c r="J9" s="33"/>
      <c r="K9" s="33"/>
      <c r="L9" s="33"/>
      <c r="M9" s="33"/>
      <c r="N9" s="33"/>
      <c r="O9" s="34"/>
      <c r="P9" s="35" t="s">
        <v>23</v>
      </c>
      <c r="Q9" s="35"/>
      <c r="R9" s="35"/>
      <c r="S9" s="35"/>
      <c r="T9" s="35"/>
      <c r="U9" s="35"/>
      <c r="V9" s="35"/>
      <c r="W9" s="35" t="s">
        <v>21</v>
      </c>
      <c r="X9" s="35"/>
      <c r="Y9" s="35"/>
      <c r="Z9" s="35"/>
      <c r="AA9" s="35"/>
      <c r="AB9" s="35"/>
      <c r="AC9" s="35"/>
      <c r="AD9" s="2"/>
      <c r="AE9" s="2"/>
      <c r="AF9" s="2"/>
      <c r="AG9" s="2"/>
      <c r="AH9" s="2"/>
      <c r="AI9" s="2"/>
      <c r="AJ9" s="2"/>
      <c r="AK9" s="2"/>
      <c r="AL9" s="35" t="s">
        <v>26</v>
      </c>
      <c r="AM9" s="35"/>
      <c r="AN9" s="35"/>
      <c r="AO9" s="35"/>
      <c r="AP9" s="35"/>
      <c r="AQ9" s="35"/>
      <c r="AR9" s="35"/>
      <c r="AS9" s="35"/>
      <c r="AT9" s="32" t="s">
        <v>28</v>
      </c>
      <c r="AU9" s="33"/>
      <c r="AV9" s="33"/>
      <c r="AW9" s="33"/>
      <c r="AX9" s="33"/>
      <c r="AY9" s="33"/>
      <c r="AZ9" s="33"/>
      <c r="BA9" s="33"/>
      <c r="BB9" s="35" t="s">
        <v>15</v>
      </c>
      <c r="BC9" s="35"/>
      <c r="BD9" s="35"/>
      <c r="BE9" s="35"/>
      <c r="BF9" s="35"/>
      <c r="BG9" s="35"/>
      <c r="BH9" s="35"/>
      <c r="BI9" s="35"/>
      <c r="BJ9" s="3"/>
      <c r="BK9" s="3"/>
      <c r="BL9" s="51" t="s">
        <v>30</v>
      </c>
      <c r="BM9" s="52"/>
      <c r="BN9" s="53" t="s">
        <v>31</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73.180000000000007</v>
      </c>
      <c r="J10" s="45"/>
      <c r="K10" s="45"/>
      <c r="L10" s="45"/>
      <c r="M10" s="45"/>
      <c r="N10" s="45"/>
      <c r="O10" s="55"/>
      <c r="P10" s="46">
        <f>データ!$P$6</f>
        <v>94</v>
      </c>
      <c r="Q10" s="46"/>
      <c r="R10" s="46"/>
      <c r="S10" s="46"/>
      <c r="T10" s="46"/>
      <c r="U10" s="46"/>
      <c r="V10" s="46"/>
      <c r="W10" s="43">
        <f>データ!$Q$6</f>
        <v>2337</v>
      </c>
      <c r="X10" s="43"/>
      <c r="Y10" s="43"/>
      <c r="Z10" s="43"/>
      <c r="AA10" s="43"/>
      <c r="AB10" s="43"/>
      <c r="AC10" s="43"/>
      <c r="AD10" s="2"/>
      <c r="AE10" s="2"/>
      <c r="AF10" s="2"/>
      <c r="AG10" s="2"/>
      <c r="AH10" s="2"/>
      <c r="AI10" s="2"/>
      <c r="AJ10" s="2"/>
      <c r="AK10" s="2"/>
      <c r="AL10" s="43">
        <f>データ!$U$6</f>
        <v>144589</v>
      </c>
      <c r="AM10" s="43"/>
      <c r="AN10" s="43"/>
      <c r="AO10" s="43"/>
      <c r="AP10" s="43"/>
      <c r="AQ10" s="43"/>
      <c r="AR10" s="43"/>
      <c r="AS10" s="43"/>
      <c r="AT10" s="44">
        <f>データ!$V$6</f>
        <v>301.48</v>
      </c>
      <c r="AU10" s="45"/>
      <c r="AV10" s="45"/>
      <c r="AW10" s="45"/>
      <c r="AX10" s="45"/>
      <c r="AY10" s="45"/>
      <c r="AZ10" s="45"/>
      <c r="BA10" s="45"/>
      <c r="BB10" s="46">
        <f>データ!$W$6</f>
        <v>479.6</v>
      </c>
      <c r="BC10" s="46"/>
      <c r="BD10" s="46"/>
      <c r="BE10" s="46"/>
      <c r="BF10" s="46"/>
      <c r="BG10" s="46"/>
      <c r="BH10" s="46"/>
      <c r="BI10" s="46"/>
      <c r="BJ10" s="2"/>
      <c r="BK10" s="2"/>
      <c r="BL10" s="56" t="s">
        <v>33</v>
      </c>
      <c r="BM10" s="57"/>
      <c r="BN10" s="58" t="s">
        <v>35</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37</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107</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40</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55</v>
      </c>
      <c r="BM47" s="76"/>
      <c r="BN47" s="76"/>
      <c r="BO47" s="76"/>
      <c r="BP47" s="76"/>
      <c r="BQ47" s="76"/>
      <c r="BR47" s="76"/>
      <c r="BS47" s="76"/>
      <c r="BT47" s="76"/>
      <c r="BU47" s="76"/>
      <c r="BV47" s="76"/>
      <c r="BW47" s="76"/>
      <c r="BX47" s="76"/>
      <c r="BY47" s="76"/>
      <c r="BZ47" s="7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2">
      <c r="A60" s="2"/>
      <c r="B60" s="66" t="s">
        <v>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9</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2">
      <c r="C83" s="10"/>
    </row>
    <row r="84" spans="1:78" hidden="1" x14ac:dyDescent="0.2">
      <c r="B84" s="6" t="s">
        <v>42</v>
      </c>
      <c r="C84" s="6"/>
      <c r="D84" s="6"/>
      <c r="E84" s="6" t="s">
        <v>43</v>
      </c>
      <c r="F84" s="6" t="s">
        <v>45</v>
      </c>
      <c r="G84" s="6" t="s">
        <v>47</v>
      </c>
      <c r="H84" s="6" t="s">
        <v>41</v>
      </c>
      <c r="I84" s="6" t="s">
        <v>8</v>
      </c>
      <c r="J84" s="6" t="s">
        <v>27</v>
      </c>
      <c r="K84" s="6" t="s">
        <v>48</v>
      </c>
      <c r="L84" s="6" t="s">
        <v>49</v>
      </c>
      <c r="M84" s="6" t="s">
        <v>32</v>
      </c>
      <c r="N84" s="6" t="s">
        <v>51</v>
      </c>
      <c r="O84" s="6" t="s">
        <v>53</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GQ0TiV7SY4IaQx/f9XwklqyuoUYllSc7gK3yQNgs/IyFvpfy8pXD5pYFuun4TILflG5OyTxx5ryzd4DGozyv3A==" saltValue="SVt41WuJWDmLDggbXn396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50</v>
      </c>
      <c r="C3" s="17" t="s">
        <v>58</v>
      </c>
      <c r="D3" s="17" t="s">
        <v>59</v>
      </c>
      <c r="E3" s="17" t="s">
        <v>4</v>
      </c>
      <c r="F3" s="17" t="s">
        <v>3</v>
      </c>
      <c r="G3" s="17" t="s">
        <v>24</v>
      </c>
      <c r="H3" s="83" t="s">
        <v>29</v>
      </c>
      <c r="I3" s="84"/>
      <c r="J3" s="84"/>
      <c r="K3" s="84"/>
      <c r="L3" s="84"/>
      <c r="M3" s="84"/>
      <c r="N3" s="84"/>
      <c r="O3" s="84"/>
      <c r="P3" s="84"/>
      <c r="Q3" s="84"/>
      <c r="R3" s="84"/>
      <c r="S3" s="84"/>
      <c r="T3" s="84"/>
      <c r="U3" s="84"/>
      <c r="V3" s="84"/>
      <c r="W3" s="85"/>
      <c r="X3" s="81"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60</v>
      </c>
      <c r="B4" s="18"/>
      <c r="C4" s="18"/>
      <c r="D4" s="18"/>
      <c r="E4" s="18"/>
      <c r="F4" s="18"/>
      <c r="G4" s="18"/>
      <c r="H4" s="86"/>
      <c r="I4" s="87"/>
      <c r="J4" s="87"/>
      <c r="K4" s="87"/>
      <c r="L4" s="87"/>
      <c r="M4" s="87"/>
      <c r="N4" s="87"/>
      <c r="O4" s="87"/>
      <c r="P4" s="87"/>
      <c r="Q4" s="87"/>
      <c r="R4" s="87"/>
      <c r="S4" s="87"/>
      <c r="T4" s="87"/>
      <c r="U4" s="87"/>
      <c r="V4" s="87"/>
      <c r="W4" s="88"/>
      <c r="X4" s="82" t="s">
        <v>52</v>
      </c>
      <c r="Y4" s="82"/>
      <c r="Z4" s="82"/>
      <c r="AA4" s="82"/>
      <c r="AB4" s="82"/>
      <c r="AC4" s="82"/>
      <c r="AD4" s="82"/>
      <c r="AE4" s="82"/>
      <c r="AF4" s="82"/>
      <c r="AG4" s="82"/>
      <c r="AH4" s="82"/>
      <c r="AI4" s="82" t="s">
        <v>44</v>
      </c>
      <c r="AJ4" s="82"/>
      <c r="AK4" s="82"/>
      <c r="AL4" s="82"/>
      <c r="AM4" s="82"/>
      <c r="AN4" s="82"/>
      <c r="AO4" s="82"/>
      <c r="AP4" s="82"/>
      <c r="AQ4" s="82"/>
      <c r="AR4" s="82"/>
      <c r="AS4" s="82"/>
      <c r="AT4" s="82" t="s">
        <v>38</v>
      </c>
      <c r="AU4" s="82"/>
      <c r="AV4" s="82"/>
      <c r="AW4" s="82"/>
      <c r="AX4" s="82"/>
      <c r="AY4" s="82"/>
      <c r="AZ4" s="82"/>
      <c r="BA4" s="82"/>
      <c r="BB4" s="82"/>
      <c r="BC4" s="82"/>
      <c r="BD4" s="82"/>
      <c r="BE4" s="82" t="s">
        <v>61</v>
      </c>
      <c r="BF4" s="82"/>
      <c r="BG4" s="82"/>
      <c r="BH4" s="82"/>
      <c r="BI4" s="82"/>
      <c r="BJ4" s="82"/>
      <c r="BK4" s="82"/>
      <c r="BL4" s="82"/>
      <c r="BM4" s="82"/>
      <c r="BN4" s="82"/>
      <c r="BO4" s="82"/>
      <c r="BP4" s="82" t="s">
        <v>34</v>
      </c>
      <c r="BQ4" s="82"/>
      <c r="BR4" s="82"/>
      <c r="BS4" s="82"/>
      <c r="BT4" s="82"/>
      <c r="BU4" s="82"/>
      <c r="BV4" s="82"/>
      <c r="BW4" s="82"/>
      <c r="BX4" s="82"/>
      <c r="BY4" s="82"/>
      <c r="BZ4" s="82"/>
      <c r="CA4" s="82" t="s">
        <v>63</v>
      </c>
      <c r="CB4" s="82"/>
      <c r="CC4" s="82"/>
      <c r="CD4" s="82"/>
      <c r="CE4" s="82"/>
      <c r="CF4" s="82"/>
      <c r="CG4" s="82"/>
      <c r="CH4" s="82"/>
      <c r="CI4" s="82"/>
      <c r="CJ4" s="82"/>
      <c r="CK4" s="82"/>
      <c r="CL4" s="82" t="s">
        <v>64</v>
      </c>
      <c r="CM4" s="82"/>
      <c r="CN4" s="82"/>
      <c r="CO4" s="82"/>
      <c r="CP4" s="82"/>
      <c r="CQ4" s="82"/>
      <c r="CR4" s="82"/>
      <c r="CS4" s="82"/>
      <c r="CT4" s="82"/>
      <c r="CU4" s="82"/>
      <c r="CV4" s="82"/>
      <c r="CW4" s="82" t="s">
        <v>66</v>
      </c>
      <c r="CX4" s="82"/>
      <c r="CY4" s="82"/>
      <c r="CZ4" s="82"/>
      <c r="DA4" s="82"/>
      <c r="DB4" s="82"/>
      <c r="DC4" s="82"/>
      <c r="DD4" s="82"/>
      <c r="DE4" s="82"/>
      <c r="DF4" s="82"/>
      <c r="DG4" s="82"/>
      <c r="DH4" s="82" t="s">
        <v>67</v>
      </c>
      <c r="DI4" s="82"/>
      <c r="DJ4" s="82"/>
      <c r="DK4" s="82"/>
      <c r="DL4" s="82"/>
      <c r="DM4" s="82"/>
      <c r="DN4" s="82"/>
      <c r="DO4" s="82"/>
      <c r="DP4" s="82"/>
      <c r="DQ4" s="82"/>
      <c r="DR4" s="82"/>
      <c r="DS4" s="82" t="s">
        <v>62</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2">
      <c r="A5" s="15" t="s">
        <v>25</v>
      </c>
      <c r="B5" s="19"/>
      <c r="C5" s="19"/>
      <c r="D5" s="19"/>
      <c r="E5" s="19"/>
      <c r="F5" s="19"/>
      <c r="G5" s="19"/>
      <c r="H5" s="24" t="s">
        <v>57</v>
      </c>
      <c r="I5" s="24" t="s">
        <v>69</v>
      </c>
      <c r="J5" s="24" t="s">
        <v>70</v>
      </c>
      <c r="K5" s="24" t="s">
        <v>71</v>
      </c>
      <c r="L5" s="24" t="s">
        <v>72</v>
      </c>
      <c r="M5" s="24" t="s">
        <v>5</v>
      </c>
      <c r="N5" s="24" t="s">
        <v>73</v>
      </c>
      <c r="O5" s="24" t="s">
        <v>74</v>
      </c>
      <c r="P5" s="24" t="s">
        <v>75</v>
      </c>
      <c r="Q5" s="24" t="s">
        <v>76</v>
      </c>
      <c r="R5" s="24" t="s">
        <v>77</v>
      </c>
      <c r="S5" s="24" t="s">
        <v>78</v>
      </c>
      <c r="T5" s="24" t="s">
        <v>65</v>
      </c>
      <c r="U5" s="24" t="s">
        <v>79</v>
      </c>
      <c r="V5" s="24" t="s">
        <v>80</v>
      </c>
      <c r="W5" s="24" t="s">
        <v>81</v>
      </c>
      <c r="X5" s="24" t="s">
        <v>82</v>
      </c>
      <c r="Y5" s="24" t="s">
        <v>83</v>
      </c>
      <c r="Z5" s="24" t="s">
        <v>84</v>
      </c>
      <c r="AA5" s="24" t="s">
        <v>85</v>
      </c>
      <c r="AB5" s="24" t="s">
        <v>86</v>
      </c>
      <c r="AC5" s="24" t="s">
        <v>87</v>
      </c>
      <c r="AD5" s="24" t="s">
        <v>89</v>
      </c>
      <c r="AE5" s="24" t="s">
        <v>90</v>
      </c>
      <c r="AF5" s="24" t="s">
        <v>91</v>
      </c>
      <c r="AG5" s="24" t="s">
        <v>92</v>
      </c>
      <c r="AH5" s="24" t="s">
        <v>42</v>
      </c>
      <c r="AI5" s="24" t="s">
        <v>82</v>
      </c>
      <c r="AJ5" s="24" t="s">
        <v>83</v>
      </c>
      <c r="AK5" s="24" t="s">
        <v>84</v>
      </c>
      <c r="AL5" s="24" t="s">
        <v>85</v>
      </c>
      <c r="AM5" s="24" t="s">
        <v>86</v>
      </c>
      <c r="AN5" s="24" t="s">
        <v>87</v>
      </c>
      <c r="AO5" s="24" t="s">
        <v>89</v>
      </c>
      <c r="AP5" s="24" t="s">
        <v>90</v>
      </c>
      <c r="AQ5" s="24" t="s">
        <v>91</v>
      </c>
      <c r="AR5" s="24" t="s">
        <v>92</v>
      </c>
      <c r="AS5" s="24" t="s">
        <v>88</v>
      </c>
      <c r="AT5" s="24" t="s">
        <v>82</v>
      </c>
      <c r="AU5" s="24" t="s">
        <v>83</v>
      </c>
      <c r="AV5" s="24" t="s">
        <v>84</v>
      </c>
      <c r="AW5" s="24" t="s">
        <v>85</v>
      </c>
      <c r="AX5" s="24" t="s">
        <v>86</v>
      </c>
      <c r="AY5" s="24" t="s">
        <v>87</v>
      </c>
      <c r="AZ5" s="24" t="s">
        <v>89</v>
      </c>
      <c r="BA5" s="24" t="s">
        <v>90</v>
      </c>
      <c r="BB5" s="24" t="s">
        <v>91</v>
      </c>
      <c r="BC5" s="24" t="s">
        <v>92</v>
      </c>
      <c r="BD5" s="24" t="s">
        <v>88</v>
      </c>
      <c r="BE5" s="24" t="s">
        <v>82</v>
      </c>
      <c r="BF5" s="24" t="s">
        <v>83</v>
      </c>
      <c r="BG5" s="24" t="s">
        <v>84</v>
      </c>
      <c r="BH5" s="24" t="s">
        <v>85</v>
      </c>
      <c r="BI5" s="24" t="s">
        <v>86</v>
      </c>
      <c r="BJ5" s="24" t="s">
        <v>87</v>
      </c>
      <c r="BK5" s="24" t="s">
        <v>89</v>
      </c>
      <c r="BL5" s="24" t="s">
        <v>90</v>
      </c>
      <c r="BM5" s="24" t="s">
        <v>91</v>
      </c>
      <c r="BN5" s="24" t="s">
        <v>92</v>
      </c>
      <c r="BO5" s="24" t="s">
        <v>88</v>
      </c>
      <c r="BP5" s="24" t="s">
        <v>82</v>
      </c>
      <c r="BQ5" s="24" t="s">
        <v>83</v>
      </c>
      <c r="BR5" s="24" t="s">
        <v>84</v>
      </c>
      <c r="BS5" s="24" t="s">
        <v>85</v>
      </c>
      <c r="BT5" s="24" t="s">
        <v>86</v>
      </c>
      <c r="BU5" s="24" t="s">
        <v>87</v>
      </c>
      <c r="BV5" s="24" t="s">
        <v>89</v>
      </c>
      <c r="BW5" s="24" t="s">
        <v>90</v>
      </c>
      <c r="BX5" s="24" t="s">
        <v>91</v>
      </c>
      <c r="BY5" s="24" t="s">
        <v>92</v>
      </c>
      <c r="BZ5" s="24" t="s">
        <v>88</v>
      </c>
      <c r="CA5" s="24" t="s">
        <v>82</v>
      </c>
      <c r="CB5" s="24" t="s">
        <v>83</v>
      </c>
      <c r="CC5" s="24" t="s">
        <v>84</v>
      </c>
      <c r="CD5" s="24" t="s">
        <v>85</v>
      </c>
      <c r="CE5" s="24" t="s">
        <v>86</v>
      </c>
      <c r="CF5" s="24" t="s">
        <v>87</v>
      </c>
      <c r="CG5" s="24" t="s">
        <v>89</v>
      </c>
      <c r="CH5" s="24" t="s">
        <v>90</v>
      </c>
      <c r="CI5" s="24" t="s">
        <v>91</v>
      </c>
      <c r="CJ5" s="24" t="s">
        <v>92</v>
      </c>
      <c r="CK5" s="24" t="s">
        <v>88</v>
      </c>
      <c r="CL5" s="24" t="s">
        <v>82</v>
      </c>
      <c r="CM5" s="24" t="s">
        <v>83</v>
      </c>
      <c r="CN5" s="24" t="s">
        <v>84</v>
      </c>
      <c r="CO5" s="24" t="s">
        <v>85</v>
      </c>
      <c r="CP5" s="24" t="s">
        <v>86</v>
      </c>
      <c r="CQ5" s="24" t="s">
        <v>87</v>
      </c>
      <c r="CR5" s="24" t="s">
        <v>89</v>
      </c>
      <c r="CS5" s="24" t="s">
        <v>90</v>
      </c>
      <c r="CT5" s="24" t="s">
        <v>91</v>
      </c>
      <c r="CU5" s="24" t="s">
        <v>92</v>
      </c>
      <c r="CV5" s="24" t="s">
        <v>88</v>
      </c>
      <c r="CW5" s="24" t="s">
        <v>82</v>
      </c>
      <c r="CX5" s="24" t="s">
        <v>83</v>
      </c>
      <c r="CY5" s="24" t="s">
        <v>84</v>
      </c>
      <c r="CZ5" s="24" t="s">
        <v>85</v>
      </c>
      <c r="DA5" s="24" t="s">
        <v>86</v>
      </c>
      <c r="DB5" s="24" t="s">
        <v>87</v>
      </c>
      <c r="DC5" s="24" t="s">
        <v>89</v>
      </c>
      <c r="DD5" s="24" t="s">
        <v>90</v>
      </c>
      <c r="DE5" s="24" t="s">
        <v>91</v>
      </c>
      <c r="DF5" s="24" t="s">
        <v>92</v>
      </c>
      <c r="DG5" s="24" t="s">
        <v>88</v>
      </c>
      <c r="DH5" s="24" t="s">
        <v>82</v>
      </c>
      <c r="DI5" s="24" t="s">
        <v>83</v>
      </c>
      <c r="DJ5" s="24" t="s">
        <v>84</v>
      </c>
      <c r="DK5" s="24" t="s">
        <v>85</v>
      </c>
      <c r="DL5" s="24" t="s">
        <v>86</v>
      </c>
      <c r="DM5" s="24" t="s">
        <v>87</v>
      </c>
      <c r="DN5" s="24" t="s">
        <v>89</v>
      </c>
      <c r="DO5" s="24" t="s">
        <v>90</v>
      </c>
      <c r="DP5" s="24" t="s">
        <v>91</v>
      </c>
      <c r="DQ5" s="24" t="s">
        <v>92</v>
      </c>
      <c r="DR5" s="24" t="s">
        <v>88</v>
      </c>
      <c r="DS5" s="24" t="s">
        <v>82</v>
      </c>
      <c r="DT5" s="24" t="s">
        <v>83</v>
      </c>
      <c r="DU5" s="24" t="s">
        <v>84</v>
      </c>
      <c r="DV5" s="24" t="s">
        <v>85</v>
      </c>
      <c r="DW5" s="24" t="s">
        <v>86</v>
      </c>
      <c r="DX5" s="24" t="s">
        <v>87</v>
      </c>
      <c r="DY5" s="24" t="s">
        <v>89</v>
      </c>
      <c r="DZ5" s="24" t="s">
        <v>90</v>
      </c>
      <c r="EA5" s="24" t="s">
        <v>91</v>
      </c>
      <c r="EB5" s="24" t="s">
        <v>92</v>
      </c>
      <c r="EC5" s="24" t="s">
        <v>88</v>
      </c>
      <c r="ED5" s="24" t="s">
        <v>82</v>
      </c>
      <c r="EE5" s="24" t="s">
        <v>83</v>
      </c>
      <c r="EF5" s="24" t="s">
        <v>84</v>
      </c>
      <c r="EG5" s="24" t="s">
        <v>85</v>
      </c>
      <c r="EH5" s="24" t="s">
        <v>86</v>
      </c>
      <c r="EI5" s="24" t="s">
        <v>87</v>
      </c>
      <c r="EJ5" s="24" t="s">
        <v>89</v>
      </c>
      <c r="EK5" s="24" t="s">
        <v>90</v>
      </c>
      <c r="EL5" s="24" t="s">
        <v>91</v>
      </c>
      <c r="EM5" s="24" t="s">
        <v>92</v>
      </c>
      <c r="EN5" s="24" t="s">
        <v>88</v>
      </c>
    </row>
    <row r="6" spans="1:144" s="14" customFormat="1" x14ac:dyDescent="0.2">
      <c r="A6" s="15" t="s">
        <v>93</v>
      </c>
      <c r="B6" s="20">
        <f t="shared" ref="B6:W6" si="1">B7</f>
        <v>2023</v>
      </c>
      <c r="C6" s="20">
        <f t="shared" si="1"/>
        <v>92037</v>
      </c>
      <c r="D6" s="20">
        <f t="shared" si="1"/>
        <v>46</v>
      </c>
      <c r="E6" s="20">
        <f t="shared" si="1"/>
        <v>1</v>
      </c>
      <c r="F6" s="20">
        <f t="shared" si="1"/>
        <v>0</v>
      </c>
      <c r="G6" s="20">
        <f t="shared" si="1"/>
        <v>1</v>
      </c>
      <c r="H6" s="20" t="str">
        <f t="shared" si="1"/>
        <v>栃木県　栃木市</v>
      </c>
      <c r="I6" s="20" t="str">
        <f t="shared" si="1"/>
        <v>法適用</v>
      </c>
      <c r="J6" s="20" t="str">
        <f t="shared" si="1"/>
        <v>水道事業</v>
      </c>
      <c r="K6" s="20" t="str">
        <f t="shared" si="1"/>
        <v>末端給水事業</v>
      </c>
      <c r="L6" s="20" t="str">
        <f t="shared" si="1"/>
        <v>A3</v>
      </c>
      <c r="M6" s="20" t="str">
        <f t="shared" si="1"/>
        <v>非設置</v>
      </c>
      <c r="N6" s="25" t="str">
        <f t="shared" si="1"/>
        <v>-</v>
      </c>
      <c r="O6" s="25">
        <f t="shared" si="1"/>
        <v>73.180000000000007</v>
      </c>
      <c r="P6" s="25">
        <f t="shared" si="1"/>
        <v>94</v>
      </c>
      <c r="Q6" s="25">
        <f t="shared" si="1"/>
        <v>2337</v>
      </c>
      <c r="R6" s="25">
        <f t="shared" si="1"/>
        <v>154371</v>
      </c>
      <c r="S6" s="25">
        <f t="shared" si="1"/>
        <v>331.5</v>
      </c>
      <c r="T6" s="25">
        <f t="shared" si="1"/>
        <v>465.67</v>
      </c>
      <c r="U6" s="25">
        <f t="shared" si="1"/>
        <v>144589</v>
      </c>
      <c r="V6" s="25">
        <f t="shared" si="1"/>
        <v>301.48</v>
      </c>
      <c r="W6" s="25">
        <f t="shared" si="1"/>
        <v>479.6</v>
      </c>
      <c r="X6" s="27">
        <f t="shared" ref="X6:AG6" si="2">IF(X7="",NA(),X7)</f>
        <v>113.39</v>
      </c>
      <c r="Y6" s="27">
        <f t="shared" si="2"/>
        <v>110.19</v>
      </c>
      <c r="Z6" s="27">
        <f t="shared" si="2"/>
        <v>107.12</v>
      </c>
      <c r="AA6" s="27">
        <f t="shared" si="2"/>
        <v>108.06</v>
      </c>
      <c r="AB6" s="27">
        <f t="shared" si="2"/>
        <v>110.39</v>
      </c>
      <c r="AC6" s="27">
        <f t="shared" si="2"/>
        <v>112.82</v>
      </c>
      <c r="AD6" s="27">
        <f t="shared" si="2"/>
        <v>111.21</v>
      </c>
      <c r="AE6" s="27">
        <f t="shared" si="2"/>
        <v>111.89</v>
      </c>
      <c r="AF6" s="27">
        <f t="shared" si="2"/>
        <v>109.99</v>
      </c>
      <c r="AG6" s="27">
        <f t="shared" si="2"/>
        <v>110.2</v>
      </c>
      <c r="AH6" s="25" t="str">
        <f>IF(AH7="","",IF(AH7="-","【-】","【"&amp;SUBSTITUTE(TEXT(AH7,"#,##0.00"),"-","△")&amp;"】"))</f>
        <v>【108.24】</v>
      </c>
      <c r="AI6" s="25">
        <f t="shared" ref="AI6:AR6" si="3">IF(AI7="",NA(),AI7)</f>
        <v>0</v>
      </c>
      <c r="AJ6" s="25">
        <f t="shared" si="3"/>
        <v>0</v>
      </c>
      <c r="AK6" s="25">
        <f t="shared" si="3"/>
        <v>0</v>
      </c>
      <c r="AL6" s="25">
        <f t="shared" si="3"/>
        <v>0</v>
      </c>
      <c r="AM6" s="25">
        <f t="shared" si="3"/>
        <v>0</v>
      </c>
      <c r="AN6" s="25">
        <f t="shared" si="3"/>
        <v>0</v>
      </c>
      <c r="AO6" s="25">
        <f t="shared" si="3"/>
        <v>0</v>
      </c>
      <c r="AP6" s="27">
        <f t="shared" si="3"/>
        <v>0.45</v>
      </c>
      <c r="AQ6" s="25">
        <f t="shared" si="3"/>
        <v>0</v>
      </c>
      <c r="AR6" s="27">
        <f t="shared" si="3"/>
        <v>0.05</v>
      </c>
      <c r="AS6" s="25" t="str">
        <f>IF(AS7="","",IF(AS7="-","【-】","【"&amp;SUBSTITUTE(TEXT(AS7,"#,##0.00"),"-","△")&amp;"】"))</f>
        <v>【1.50】</v>
      </c>
      <c r="AT6" s="27">
        <f t="shared" ref="AT6:BC6" si="4">IF(AT7="",NA(),AT7)</f>
        <v>373.29</v>
      </c>
      <c r="AU6" s="27">
        <f t="shared" si="4"/>
        <v>333.96</v>
      </c>
      <c r="AV6" s="27">
        <f t="shared" si="4"/>
        <v>292.19</v>
      </c>
      <c r="AW6" s="27">
        <f t="shared" si="4"/>
        <v>303.62</v>
      </c>
      <c r="AX6" s="27">
        <f t="shared" si="4"/>
        <v>279.69</v>
      </c>
      <c r="AY6" s="27">
        <f t="shared" si="4"/>
        <v>358.91</v>
      </c>
      <c r="AZ6" s="27">
        <f t="shared" si="4"/>
        <v>360.96</v>
      </c>
      <c r="BA6" s="27">
        <f t="shared" si="4"/>
        <v>351.29</v>
      </c>
      <c r="BB6" s="27">
        <f t="shared" si="4"/>
        <v>364.24</v>
      </c>
      <c r="BC6" s="27">
        <f t="shared" si="4"/>
        <v>369.82</v>
      </c>
      <c r="BD6" s="25" t="str">
        <f>IF(BD7="","",IF(BD7="-","【-】","【"&amp;SUBSTITUTE(TEXT(BD7,"#,##0.00"),"-","△")&amp;"】"))</f>
        <v>【243.36】</v>
      </c>
      <c r="BE6" s="27">
        <f t="shared" ref="BE6:BN6" si="5">IF(BE7="",NA(),BE7)</f>
        <v>344.21</v>
      </c>
      <c r="BF6" s="27">
        <f t="shared" si="5"/>
        <v>361.32</v>
      </c>
      <c r="BG6" s="27">
        <f t="shared" si="5"/>
        <v>361.78</v>
      </c>
      <c r="BH6" s="27">
        <f t="shared" si="5"/>
        <v>355.48</v>
      </c>
      <c r="BI6" s="27">
        <f t="shared" si="5"/>
        <v>337.14</v>
      </c>
      <c r="BJ6" s="27">
        <f t="shared" si="5"/>
        <v>247.27</v>
      </c>
      <c r="BK6" s="27">
        <f t="shared" si="5"/>
        <v>239.18</v>
      </c>
      <c r="BL6" s="27">
        <f t="shared" si="5"/>
        <v>236.29</v>
      </c>
      <c r="BM6" s="27">
        <f t="shared" si="5"/>
        <v>238.77</v>
      </c>
      <c r="BN6" s="27">
        <f t="shared" si="5"/>
        <v>218.57</v>
      </c>
      <c r="BO6" s="25" t="str">
        <f>IF(BO7="","",IF(BO7="-","【-】","【"&amp;SUBSTITUTE(TEXT(BO7,"#,##0.00"),"-","△")&amp;"】"))</f>
        <v>【265.93】</v>
      </c>
      <c r="BP6" s="27">
        <f t="shared" ref="BP6:BY6" si="6">IF(BP7="",NA(),BP7)</f>
        <v>110.75</v>
      </c>
      <c r="BQ6" s="27">
        <f t="shared" si="6"/>
        <v>106.54</v>
      </c>
      <c r="BR6" s="27">
        <f t="shared" si="6"/>
        <v>103.22</v>
      </c>
      <c r="BS6" s="27">
        <f t="shared" si="6"/>
        <v>98.79</v>
      </c>
      <c r="BT6" s="27">
        <f t="shared" si="6"/>
        <v>103.55</v>
      </c>
      <c r="BU6" s="27">
        <f t="shared" si="6"/>
        <v>105.34</v>
      </c>
      <c r="BV6" s="27">
        <f t="shared" si="6"/>
        <v>101.89</v>
      </c>
      <c r="BW6" s="27">
        <f t="shared" si="6"/>
        <v>104.33</v>
      </c>
      <c r="BX6" s="27">
        <f t="shared" si="6"/>
        <v>98.85</v>
      </c>
      <c r="BY6" s="27">
        <f t="shared" si="6"/>
        <v>101.78</v>
      </c>
      <c r="BZ6" s="25" t="str">
        <f>IF(BZ7="","",IF(BZ7="-","【-】","【"&amp;SUBSTITUTE(TEXT(BZ7,"#,##0.00"),"-","△")&amp;"】"))</f>
        <v>【97.82】</v>
      </c>
      <c r="CA6" s="27">
        <f t="shared" ref="CA6:CJ6" si="7">IF(CA7="",NA(),CA7)</f>
        <v>118.37</v>
      </c>
      <c r="CB6" s="27">
        <f t="shared" si="7"/>
        <v>119.54</v>
      </c>
      <c r="CC6" s="27">
        <f t="shared" si="7"/>
        <v>123.87</v>
      </c>
      <c r="CD6" s="27">
        <f t="shared" si="7"/>
        <v>130.16999999999999</v>
      </c>
      <c r="CE6" s="27">
        <f t="shared" si="7"/>
        <v>125.08</v>
      </c>
      <c r="CF6" s="27">
        <f t="shared" si="7"/>
        <v>159.6</v>
      </c>
      <c r="CG6" s="27">
        <f t="shared" si="7"/>
        <v>156.32</v>
      </c>
      <c r="CH6" s="27">
        <f t="shared" si="7"/>
        <v>157.4</v>
      </c>
      <c r="CI6" s="27">
        <f t="shared" si="7"/>
        <v>162.61000000000001</v>
      </c>
      <c r="CJ6" s="27">
        <f t="shared" si="7"/>
        <v>163.94</v>
      </c>
      <c r="CK6" s="25" t="str">
        <f>IF(CK7="","",IF(CK7="-","【-】","【"&amp;SUBSTITUTE(TEXT(CK7,"#,##0.00"),"-","△")&amp;"】"))</f>
        <v>【177.56】</v>
      </c>
      <c r="CL6" s="27">
        <f t="shared" ref="CL6:CU6" si="8">IF(CL7="",NA(),CL7)</f>
        <v>70.69</v>
      </c>
      <c r="CM6" s="27">
        <f t="shared" si="8"/>
        <v>70.599999999999994</v>
      </c>
      <c r="CN6" s="27">
        <f t="shared" si="8"/>
        <v>68.75</v>
      </c>
      <c r="CO6" s="27">
        <f t="shared" si="8"/>
        <v>70.03</v>
      </c>
      <c r="CP6" s="27">
        <f t="shared" si="8"/>
        <v>72.47</v>
      </c>
      <c r="CQ6" s="27">
        <f t="shared" si="8"/>
        <v>62.05</v>
      </c>
      <c r="CR6" s="27">
        <f t="shared" si="8"/>
        <v>63.23</v>
      </c>
      <c r="CS6" s="27">
        <f t="shared" si="8"/>
        <v>62.59</v>
      </c>
      <c r="CT6" s="27">
        <f t="shared" si="8"/>
        <v>61.81</v>
      </c>
      <c r="CU6" s="27">
        <f t="shared" si="8"/>
        <v>62.35</v>
      </c>
      <c r="CV6" s="25" t="str">
        <f>IF(CV7="","",IF(CV7="-","【-】","【"&amp;SUBSTITUTE(TEXT(CV7,"#,##0.00"),"-","△")&amp;"】"))</f>
        <v>【59.81】</v>
      </c>
      <c r="CW6" s="27">
        <f t="shared" ref="CW6:DF6" si="9">IF(CW7="",NA(),CW7)</f>
        <v>72.489999999999995</v>
      </c>
      <c r="CX6" s="27">
        <f t="shared" si="9"/>
        <v>73.260000000000005</v>
      </c>
      <c r="CY6" s="27">
        <f t="shared" si="9"/>
        <v>74.58</v>
      </c>
      <c r="CZ6" s="27">
        <f t="shared" si="9"/>
        <v>72.91</v>
      </c>
      <c r="DA6" s="27">
        <f t="shared" si="9"/>
        <v>70.06</v>
      </c>
      <c r="DB6" s="27">
        <f t="shared" si="9"/>
        <v>89.11</v>
      </c>
      <c r="DC6" s="27">
        <f t="shared" si="9"/>
        <v>89.35</v>
      </c>
      <c r="DD6" s="27">
        <f t="shared" si="9"/>
        <v>89.7</v>
      </c>
      <c r="DE6" s="27">
        <f t="shared" si="9"/>
        <v>89.24</v>
      </c>
      <c r="DF6" s="27">
        <f t="shared" si="9"/>
        <v>88.71</v>
      </c>
      <c r="DG6" s="25" t="str">
        <f>IF(DG7="","",IF(DG7="-","【-】","【"&amp;SUBSTITUTE(TEXT(DG7,"#,##0.00"),"-","△")&amp;"】"))</f>
        <v>【89.42】</v>
      </c>
      <c r="DH6" s="27">
        <f t="shared" ref="DH6:DQ6" si="10">IF(DH7="",NA(),DH7)</f>
        <v>51.1</v>
      </c>
      <c r="DI6" s="27">
        <f t="shared" si="10"/>
        <v>50.93</v>
      </c>
      <c r="DJ6" s="27">
        <f t="shared" si="10"/>
        <v>51.24</v>
      </c>
      <c r="DK6" s="27">
        <f t="shared" si="10"/>
        <v>52.16</v>
      </c>
      <c r="DL6" s="27">
        <f t="shared" si="10"/>
        <v>52.97</v>
      </c>
      <c r="DM6" s="27">
        <f t="shared" si="10"/>
        <v>48.69</v>
      </c>
      <c r="DN6" s="27">
        <f t="shared" si="10"/>
        <v>49.62</v>
      </c>
      <c r="DO6" s="27">
        <f t="shared" si="10"/>
        <v>50.5</v>
      </c>
      <c r="DP6" s="27">
        <f t="shared" si="10"/>
        <v>51.28</v>
      </c>
      <c r="DQ6" s="27">
        <f t="shared" si="10"/>
        <v>51.95</v>
      </c>
      <c r="DR6" s="25" t="str">
        <f>IF(DR7="","",IF(DR7="-","【-】","【"&amp;SUBSTITUTE(TEXT(DR7,"#,##0.00"),"-","△")&amp;"】"))</f>
        <v>【52.02】</v>
      </c>
      <c r="DS6" s="27">
        <f t="shared" ref="DS6:EB6" si="11">IF(DS7="",NA(),DS7)</f>
        <v>9.2799999999999994</v>
      </c>
      <c r="DT6" s="27">
        <f t="shared" si="11"/>
        <v>8.8000000000000007</v>
      </c>
      <c r="DU6" s="27">
        <f t="shared" si="11"/>
        <v>18.010000000000002</v>
      </c>
      <c r="DV6" s="27">
        <f t="shared" si="11"/>
        <v>18.239999999999998</v>
      </c>
      <c r="DW6" s="27">
        <f t="shared" si="11"/>
        <v>19</v>
      </c>
      <c r="DX6" s="27">
        <f t="shared" si="11"/>
        <v>18.260000000000002</v>
      </c>
      <c r="DY6" s="27">
        <f t="shared" si="11"/>
        <v>19.510000000000002</v>
      </c>
      <c r="DZ6" s="27">
        <f t="shared" si="11"/>
        <v>21.19</v>
      </c>
      <c r="EA6" s="27">
        <f t="shared" si="11"/>
        <v>22.64</v>
      </c>
      <c r="EB6" s="27">
        <f t="shared" si="11"/>
        <v>24.49</v>
      </c>
      <c r="EC6" s="25" t="str">
        <f>IF(EC7="","",IF(EC7="-","【-】","【"&amp;SUBSTITUTE(TEXT(EC7,"#,##0.00"),"-","△")&amp;"】"))</f>
        <v>【25.37】</v>
      </c>
      <c r="ED6" s="27">
        <f t="shared" ref="ED6:EM6" si="12">IF(ED7="",NA(),ED7)</f>
        <v>0.47</v>
      </c>
      <c r="EE6" s="27">
        <f t="shared" si="12"/>
        <v>1.84</v>
      </c>
      <c r="EF6" s="27">
        <f t="shared" si="12"/>
        <v>1.47</v>
      </c>
      <c r="EG6" s="27">
        <f t="shared" si="12"/>
        <v>1.32</v>
      </c>
      <c r="EH6" s="27">
        <f t="shared" si="12"/>
        <v>0.62</v>
      </c>
      <c r="EI6" s="27">
        <f t="shared" si="12"/>
        <v>0.66</v>
      </c>
      <c r="EJ6" s="27">
        <f t="shared" si="12"/>
        <v>0.67</v>
      </c>
      <c r="EK6" s="27">
        <f t="shared" si="12"/>
        <v>0.62</v>
      </c>
      <c r="EL6" s="27">
        <f t="shared" si="12"/>
        <v>0.6</v>
      </c>
      <c r="EM6" s="27">
        <f t="shared" si="12"/>
        <v>0.57999999999999996</v>
      </c>
      <c r="EN6" s="25" t="str">
        <f>IF(EN7="","",IF(EN7="-","【-】","【"&amp;SUBSTITUTE(TEXT(EN7,"#,##0.00"),"-","△")&amp;"】"))</f>
        <v>【0.62】</v>
      </c>
    </row>
    <row r="7" spans="1:144" s="14" customFormat="1" x14ac:dyDescent="0.2">
      <c r="A7" s="15"/>
      <c r="B7" s="21">
        <v>2023</v>
      </c>
      <c r="C7" s="21">
        <v>92037</v>
      </c>
      <c r="D7" s="21">
        <v>46</v>
      </c>
      <c r="E7" s="21">
        <v>1</v>
      </c>
      <c r="F7" s="21">
        <v>0</v>
      </c>
      <c r="G7" s="21">
        <v>1</v>
      </c>
      <c r="H7" s="21" t="s">
        <v>94</v>
      </c>
      <c r="I7" s="21" t="s">
        <v>95</v>
      </c>
      <c r="J7" s="21" t="s">
        <v>96</v>
      </c>
      <c r="K7" s="21" t="s">
        <v>97</v>
      </c>
      <c r="L7" s="21" t="s">
        <v>98</v>
      </c>
      <c r="M7" s="21" t="s">
        <v>14</v>
      </c>
      <c r="N7" s="26" t="s">
        <v>99</v>
      </c>
      <c r="O7" s="26">
        <v>73.180000000000007</v>
      </c>
      <c r="P7" s="26">
        <v>94</v>
      </c>
      <c r="Q7" s="26">
        <v>2337</v>
      </c>
      <c r="R7" s="26">
        <v>154371</v>
      </c>
      <c r="S7" s="26">
        <v>331.5</v>
      </c>
      <c r="T7" s="26">
        <v>465.67</v>
      </c>
      <c r="U7" s="26">
        <v>144589</v>
      </c>
      <c r="V7" s="26">
        <v>301.48</v>
      </c>
      <c r="W7" s="26">
        <v>479.6</v>
      </c>
      <c r="X7" s="26">
        <v>113.39</v>
      </c>
      <c r="Y7" s="26">
        <v>110.19</v>
      </c>
      <c r="Z7" s="26">
        <v>107.12</v>
      </c>
      <c r="AA7" s="26">
        <v>108.06</v>
      </c>
      <c r="AB7" s="26">
        <v>110.39</v>
      </c>
      <c r="AC7" s="26">
        <v>112.82</v>
      </c>
      <c r="AD7" s="26">
        <v>111.21</v>
      </c>
      <c r="AE7" s="26">
        <v>111.89</v>
      </c>
      <c r="AF7" s="26">
        <v>109.99</v>
      </c>
      <c r="AG7" s="26">
        <v>110.2</v>
      </c>
      <c r="AH7" s="26">
        <v>108.24</v>
      </c>
      <c r="AI7" s="26">
        <v>0</v>
      </c>
      <c r="AJ7" s="26">
        <v>0</v>
      </c>
      <c r="AK7" s="26">
        <v>0</v>
      </c>
      <c r="AL7" s="26">
        <v>0</v>
      </c>
      <c r="AM7" s="26">
        <v>0</v>
      </c>
      <c r="AN7" s="26">
        <v>0</v>
      </c>
      <c r="AO7" s="26">
        <v>0</v>
      </c>
      <c r="AP7" s="26">
        <v>0.45</v>
      </c>
      <c r="AQ7" s="26">
        <v>0</v>
      </c>
      <c r="AR7" s="26">
        <v>0.05</v>
      </c>
      <c r="AS7" s="26">
        <v>1.5</v>
      </c>
      <c r="AT7" s="26">
        <v>373.29</v>
      </c>
      <c r="AU7" s="26">
        <v>333.96</v>
      </c>
      <c r="AV7" s="26">
        <v>292.19</v>
      </c>
      <c r="AW7" s="26">
        <v>303.62</v>
      </c>
      <c r="AX7" s="26">
        <v>279.69</v>
      </c>
      <c r="AY7" s="26">
        <v>358.91</v>
      </c>
      <c r="AZ7" s="26">
        <v>360.96</v>
      </c>
      <c r="BA7" s="26">
        <v>351.29</v>
      </c>
      <c r="BB7" s="26">
        <v>364.24</v>
      </c>
      <c r="BC7" s="26">
        <v>369.82</v>
      </c>
      <c r="BD7" s="26">
        <v>243.36</v>
      </c>
      <c r="BE7" s="26">
        <v>344.21</v>
      </c>
      <c r="BF7" s="26">
        <v>361.32</v>
      </c>
      <c r="BG7" s="26">
        <v>361.78</v>
      </c>
      <c r="BH7" s="26">
        <v>355.48</v>
      </c>
      <c r="BI7" s="26">
        <v>337.14</v>
      </c>
      <c r="BJ7" s="26">
        <v>247.27</v>
      </c>
      <c r="BK7" s="26">
        <v>239.18</v>
      </c>
      <c r="BL7" s="26">
        <v>236.29</v>
      </c>
      <c r="BM7" s="26">
        <v>238.77</v>
      </c>
      <c r="BN7" s="26">
        <v>218.57</v>
      </c>
      <c r="BO7" s="26">
        <v>265.93</v>
      </c>
      <c r="BP7" s="26">
        <v>110.75</v>
      </c>
      <c r="BQ7" s="26">
        <v>106.54</v>
      </c>
      <c r="BR7" s="26">
        <v>103.22</v>
      </c>
      <c r="BS7" s="26">
        <v>98.79</v>
      </c>
      <c r="BT7" s="26">
        <v>103.55</v>
      </c>
      <c r="BU7" s="26">
        <v>105.34</v>
      </c>
      <c r="BV7" s="26">
        <v>101.89</v>
      </c>
      <c r="BW7" s="26">
        <v>104.33</v>
      </c>
      <c r="BX7" s="26">
        <v>98.85</v>
      </c>
      <c r="BY7" s="26">
        <v>101.78</v>
      </c>
      <c r="BZ7" s="26">
        <v>97.82</v>
      </c>
      <c r="CA7" s="26">
        <v>118.37</v>
      </c>
      <c r="CB7" s="26">
        <v>119.54</v>
      </c>
      <c r="CC7" s="26">
        <v>123.87</v>
      </c>
      <c r="CD7" s="26">
        <v>130.16999999999999</v>
      </c>
      <c r="CE7" s="26">
        <v>125.08</v>
      </c>
      <c r="CF7" s="26">
        <v>159.6</v>
      </c>
      <c r="CG7" s="26">
        <v>156.32</v>
      </c>
      <c r="CH7" s="26">
        <v>157.4</v>
      </c>
      <c r="CI7" s="26">
        <v>162.61000000000001</v>
      </c>
      <c r="CJ7" s="26">
        <v>163.94</v>
      </c>
      <c r="CK7" s="26">
        <v>177.56</v>
      </c>
      <c r="CL7" s="26">
        <v>70.69</v>
      </c>
      <c r="CM7" s="26">
        <v>70.599999999999994</v>
      </c>
      <c r="CN7" s="26">
        <v>68.75</v>
      </c>
      <c r="CO7" s="26">
        <v>70.03</v>
      </c>
      <c r="CP7" s="26">
        <v>72.47</v>
      </c>
      <c r="CQ7" s="26">
        <v>62.05</v>
      </c>
      <c r="CR7" s="26">
        <v>63.23</v>
      </c>
      <c r="CS7" s="26">
        <v>62.59</v>
      </c>
      <c r="CT7" s="26">
        <v>61.81</v>
      </c>
      <c r="CU7" s="26">
        <v>62.35</v>
      </c>
      <c r="CV7" s="26">
        <v>59.81</v>
      </c>
      <c r="CW7" s="26">
        <v>72.489999999999995</v>
      </c>
      <c r="CX7" s="26">
        <v>73.260000000000005</v>
      </c>
      <c r="CY7" s="26">
        <v>74.58</v>
      </c>
      <c r="CZ7" s="26">
        <v>72.91</v>
      </c>
      <c r="DA7" s="26">
        <v>70.06</v>
      </c>
      <c r="DB7" s="26">
        <v>89.11</v>
      </c>
      <c r="DC7" s="26">
        <v>89.35</v>
      </c>
      <c r="DD7" s="26">
        <v>89.7</v>
      </c>
      <c r="DE7" s="26">
        <v>89.24</v>
      </c>
      <c r="DF7" s="26">
        <v>88.71</v>
      </c>
      <c r="DG7" s="26">
        <v>89.42</v>
      </c>
      <c r="DH7" s="26">
        <v>51.1</v>
      </c>
      <c r="DI7" s="26">
        <v>50.93</v>
      </c>
      <c r="DJ7" s="26">
        <v>51.24</v>
      </c>
      <c r="DK7" s="26">
        <v>52.16</v>
      </c>
      <c r="DL7" s="26">
        <v>52.97</v>
      </c>
      <c r="DM7" s="26">
        <v>48.69</v>
      </c>
      <c r="DN7" s="26">
        <v>49.62</v>
      </c>
      <c r="DO7" s="26">
        <v>50.5</v>
      </c>
      <c r="DP7" s="26">
        <v>51.28</v>
      </c>
      <c r="DQ7" s="26">
        <v>51.95</v>
      </c>
      <c r="DR7" s="26">
        <v>52.02</v>
      </c>
      <c r="DS7" s="26">
        <v>9.2799999999999994</v>
      </c>
      <c r="DT7" s="26">
        <v>8.8000000000000007</v>
      </c>
      <c r="DU7" s="26">
        <v>18.010000000000002</v>
      </c>
      <c r="DV7" s="26">
        <v>18.239999999999998</v>
      </c>
      <c r="DW7" s="26">
        <v>19</v>
      </c>
      <c r="DX7" s="26">
        <v>18.260000000000002</v>
      </c>
      <c r="DY7" s="26">
        <v>19.510000000000002</v>
      </c>
      <c r="DZ7" s="26">
        <v>21.19</v>
      </c>
      <c r="EA7" s="26">
        <v>22.64</v>
      </c>
      <c r="EB7" s="26">
        <v>24.49</v>
      </c>
      <c r="EC7" s="26">
        <v>25.37</v>
      </c>
      <c r="ED7" s="26">
        <v>0.47</v>
      </c>
      <c r="EE7" s="26">
        <v>1.84</v>
      </c>
      <c r="EF7" s="26">
        <v>1.47</v>
      </c>
      <c r="EG7" s="26">
        <v>1.32</v>
      </c>
      <c r="EH7" s="26">
        <v>0.62</v>
      </c>
      <c r="EI7" s="26">
        <v>0.66</v>
      </c>
      <c r="EJ7" s="26">
        <v>0.67</v>
      </c>
      <c r="EK7" s="26">
        <v>0.62</v>
      </c>
      <c r="EL7" s="26">
        <v>0.6</v>
      </c>
      <c r="EM7" s="26">
        <v>0.57999999999999996</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108</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dcterms:created xsi:type="dcterms:W3CDTF">2025-01-24T06:46:07Z</dcterms:created>
  <dcterms:modified xsi:type="dcterms:W3CDTF">2025-02-28T09:59:19Z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2025-02-25T02:19:37Z</vt:filetime>
  </property>
</Properties>
</file>