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3公共下水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<sst xmlns="http://schemas.openxmlformats.org/spreadsheetml/2006/main" count="226" uniqueCount="111">
  <si>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</si>
  <si>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</si>
  <si>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</si>
  <si>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</si>
  <si>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</si>
  <si>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</si>
  <si>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</si>
  <si>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</si>
  <si>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</si>
  <si>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</si>
  <si>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</si>
  <si>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</si>
  <si>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</si>
  <si>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</si>
  <si>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</si>
  <si>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</si>
  <si>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</si>
  <si>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</si>
  <si>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</si>
  <si>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</si>
  <si>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</si>
  <si>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</si>
  <si>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</si>
  <si>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</si>
  <si>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</si>
  <si>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</si>
  <si>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</si>
  <si>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</si>
  <si>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</si>
  <si>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</si>
  <si>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</si>
  <si>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</si>
  <si>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</si>
  <si>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</si>
  <si>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</si>
  <si>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</si>
  <si>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</si>
  <si>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</si>
  <si>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</si>
  <si>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</si>
  <si>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</si>
  <si>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</si>
  <si>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</si>
  <si>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</si>
  <si>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</si>
  <si>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</si>
  <si>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</si>
  <si>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</si>
  <si>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</si>
  <si>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</si>
  <si>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</si>
  <si>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</si>
  <si>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</si>
  <si>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</si>
  <si>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</si>
  <si>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</si>
  <si>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</si>
  <si>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</si>
  <si>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</si>
  <si>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</si>
  <si>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</si>
  <si>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</si>
  <si>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</si>
  <si>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</si>
  <si>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</si>
  <si>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</si>
  <si>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</si>
  <si>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</si>
  <si>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</si>
  <si>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</si>
  <si>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</si>
  <si>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</si>
  <si>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</si>
  <si>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</si>
  <si>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</si>
  <si>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</si>
  <si>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</si>
  <si>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</si>
  <si>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</si>
  <si>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</si>
  <si>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</si>
  <si>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</si>
  <si>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</si>
  <si>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</si>
  <si>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</si>
  <si>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</si>
  <si>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</si>
  <si>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</si>
  <si>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</si>
  <si>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</si>
  <si>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</si>
  <si>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</si>
  <si>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</si>
  <si>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</si>
  <si>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</si>
  <si>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</si>
  <si>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栃木市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</si>
  <si>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</si>
  <si>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</si>
  <si>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</si>
  <si>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</si>
  <si>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</si>
  <si>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</si>
  <si>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</si>
  <si>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</si>
  <si>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</si>
  <si>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</si>
  <si>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</si>
  <si>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市の公共下水道事業の経営状況は、①収益的収支比率は、供用開始区域の拡大、普及促進活動による接続率アップにより料金収入は増えている。しかし、人口減少や節水機器の普及による1人１日あたりの使用水量の減少により、総費用（汚水処理費、維持管理費等）に地方債償還金（資本費）を加えた費用を賄うことができず、赤字の状況が続いており、一般会計からの繰入金に依存している状態が続いている。
　④企業債残高対事業規模比率については、類似団体よりも低いが、本市は、下水道整備が途中の段階であり、今後も起債借入が続くことが見込まれる。起債残高は、ピークを過ぎており、減少していくことから、企業債残高対事業規模比率も下がっていく傾向にある。
　⑤経費回収率については、100％弱を推移しており⑥汚水処理原価に対して使用料単価が下回っている傾向にある。
　今後の課題として、⑧水洗化率100％を目指し、使用料収入の確保に努めるとともに、①収益的収支比率及び⑤経費回収率が100%以上となるよう、業務の見直し、民間活力の利用等による費用の縮減を行った上で、適正な使用料金額の設定について検討を進め、経営の健全化、効率化を図っていく。</t>
    <phoneticPr fontId="4"/>
  </si>
  <si>
    <t xml:space="preserve">　本市の管渠は、昭和52年より建設を始め、法定耐用年数（50年）を超えたものはないが、平成４２年より耐用年数を超えた管渠が現れ、平成６０年頃に老朽化率のピークを迎える予定である。更新時期に向けて、管渠の状況調査、更新計画、財政面の調整等を計画的に行い、持続可能な下水道事業の運営を進めていく。
</t>
    <phoneticPr fontId="4"/>
  </si>
  <si>
    <t>公共下水道の整備については今後も拡大していく予定であり、整備に伴う起債の借入が見込まれる。
　また、平成３０年度より地方公営企業法の適用と同時に、農業集落排水事業と会計を統合する予定であり、会計統合後は、下水道事業として、業務の見直し、民間活力の利用等による費用の縮減を行った上で、適正な使用料金額の設定について検討を進め、経営の健全化、効率化を図り、一般会計からの基準外繰入金を減ら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</si>
</sst>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9-484E-B917-79994255B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24960"/>
        <c:axId val="14903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89-484E-B917-79994255B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24960"/>
        <c:axId val="149031368"/>
      </c:lineChart>
      <c:dateAx>
        <c:axId val="1483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1368"/>
        <c:crosses val="autoZero"/>
        <c:auto val="1"/>
        <c:lblOffset val="100"/>
        <c:baseTimeUnit val="years"/>
      </c:dateAx>
      <c:valAx>
        <c:axId val="14903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3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1-47E1-A03E-CD1890329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60960"/>
        <c:axId val="14913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63.88</c:v>
                </c:pt>
                <c:pt idx="1">
                  <c:v>62.27</c:v>
                </c:pt>
                <c:pt idx="2">
                  <c:v>64.12</c:v>
                </c:pt>
                <c:pt idx="3">
                  <c:v>64.87</c:v>
                </c:pt>
                <c:pt idx="4">
                  <c:v>65.62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C1-47E1-A03E-CD1890329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0960"/>
        <c:axId val="149139480"/>
      </c:lineChart>
      <c:dateAx>
        <c:axId val="11356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39480"/>
        <c:crosses val="autoZero"/>
        <c:auto val="1"/>
        <c:lblOffset val="100"/>
        <c:baseTimeUnit val="years"/>
      </c:dateAx>
      <c:valAx>
        <c:axId val="14913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6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86.25</c:v>
                </c:pt>
                <c:pt idx="2">
                  <c:v>87.78</c:v>
                </c:pt>
                <c:pt idx="3">
                  <c:v>89.73</c:v>
                </c:pt>
                <c:pt idx="4">
                  <c:v>91.14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39-4738-8E3A-AEFA95F4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40656"/>
        <c:axId val="14914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90.69</c:v>
                </c:pt>
                <c:pt idx="2">
                  <c:v>90.91</c:v>
                </c:pt>
                <c:pt idx="3">
                  <c:v>91.11</c:v>
                </c:pt>
                <c:pt idx="4">
                  <c:v>91.44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39-4738-8E3A-AEFA95F4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40656"/>
        <c:axId val="149141048"/>
      </c:lineChart>
      <c:dateAx>
        <c:axId val="14914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41048"/>
        <c:crosses val="autoZero"/>
        <c:auto val="1"/>
        <c:lblOffset val="100"/>
        <c:baseTimeUnit val="years"/>
      </c:dateAx>
      <c:valAx>
        <c:axId val="14914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4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93.45</c:v>
                </c:pt>
                <c:pt idx="1">
                  <c:v>95.25</c:v>
                </c:pt>
                <c:pt idx="2">
                  <c:v>93.44</c:v>
                </c:pt>
                <c:pt idx="3">
                  <c:v>94.37</c:v>
                </c:pt>
                <c:pt idx="4">
                  <c:v>98.32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77-412A-BD55-24BC79E8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7416"/>
        <c:axId val="14881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77-412A-BD55-24BC79E8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7416"/>
        <c:axId val="148817800"/>
      </c:lineChart>
      <c:dateAx>
        <c:axId val="148817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7800"/>
        <c:crosses val="autoZero"/>
        <c:auto val="1"/>
        <c:lblOffset val="100"/>
        <c:baseTimeUnit val="years"/>
      </c:dateAx>
      <c:valAx>
        <c:axId val="14881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1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6-41EB-89F9-4AF2C135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98400"/>
        <c:axId val="1488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6-41EB-89F9-4AF2C135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8400"/>
        <c:axId val="148868672"/>
      </c:lineChart>
      <c:dateAx>
        <c:axId val="14879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68672"/>
        <c:crosses val="autoZero"/>
        <c:auto val="1"/>
        <c:lblOffset val="100"/>
        <c:baseTimeUnit val="years"/>
      </c:dateAx>
      <c:valAx>
        <c:axId val="1488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9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84-4166-BE83-D335DE82C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48528"/>
        <c:axId val="14895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84-4166-BE83-D335DE82C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48528"/>
        <c:axId val="148953008"/>
      </c:lineChart>
      <c:dateAx>
        <c:axId val="14894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53008"/>
        <c:crosses val="autoZero"/>
        <c:auto val="1"/>
        <c:lblOffset val="100"/>
        <c:baseTimeUnit val="years"/>
      </c:dateAx>
      <c:valAx>
        <c:axId val="14895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4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9F-4F56-8B64-32486469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63704"/>
        <c:axId val="1135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9F-4F56-8B64-32486469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3704"/>
        <c:axId val="113564096"/>
      </c:lineChart>
      <c:dateAx>
        <c:axId val="11356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64096"/>
        <c:crosses val="autoZero"/>
        <c:auto val="1"/>
        <c:lblOffset val="100"/>
        <c:baseTimeUnit val="years"/>
      </c:dateAx>
      <c:valAx>
        <c:axId val="11356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6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4-4121-B065-63210EEF8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99816"/>
        <c:axId val="14930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F4-4121-B065-63210EEF8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99816"/>
        <c:axId val="149300208"/>
      </c:lineChart>
      <c:dateAx>
        <c:axId val="14929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00208"/>
        <c:crosses val="autoZero"/>
        <c:auto val="1"/>
        <c:lblOffset val="100"/>
        <c:baseTimeUnit val="years"/>
      </c:dateAx>
      <c:valAx>
        <c:axId val="14930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9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544.4</c:v>
                </c:pt>
                <c:pt idx="1">
                  <c:v>390</c:v>
                </c:pt>
                <c:pt idx="2">
                  <c:v>412.11</c:v>
                </c:pt>
                <c:pt idx="3">
                  <c:v>314.77999999999997</c:v>
                </c:pt>
                <c:pt idx="4">
                  <c:v>291.52999999999997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97-4F0A-87FB-6A2D76C7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01384"/>
        <c:axId val="14930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1247.2</c:v>
                </c:pt>
                <c:pt idx="1">
                  <c:v>918.88</c:v>
                </c:pt>
                <c:pt idx="2">
                  <c:v>885.97</c:v>
                </c:pt>
                <c:pt idx="3">
                  <c:v>854.16</c:v>
                </c:pt>
                <c:pt idx="4">
                  <c:v>848.31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97-4F0A-87FB-6A2D76C7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1384"/>
        <c:axId val="149301776"/>
      </c:lineChart>
      <c:dateAx>
        <c:axId val="14930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01776"/>
        <c:crosses val="autoZero"/>
        <c:auto val="1"/>
        <c:lblOffset val="100"/>
        <c:baseTimeUnit val="years"/>
      </c:dateAx>
      <c:valAx>
        <c:axId val="14930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01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97.47</c:v>
                </c:pt>
                <c:pt idx="1">
                  <c:v>97.62</c:v>
                </c:pt>
                <c:pt idx="2">
                  <c:v>97.83</c:v>
                </c:pt>
                <c:pt idx="3">
                  <c:v>101.51</c:v>
                </c:pt>
                <c:pt idx="4">
                  <c:v>99.01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2-4EFE-BBC1-524759AD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37912"/>
        <c:axId val="14913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77.489999999999995</c:v>
                </c:pt>
                <c:pt idx="1">
                  <c:v>88.2</c:v>
                </c:pt>
                <c:pt idx="2">
                  <c:v>89.94</c:v>
                </c:pt>
                <c:pt idx="3">
                  <c:v>93.13</c:v>
                </c:pt>
                <c:pt idx="4">
                  <c:v>94.38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12-4EFE-BBC1-524759AD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37912"/>
        <c:axId val="149138304"/>
      </c:lineChart>
      <c:dateAx>
        <c:axId val="14913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38304"/>
        <c:crosses val="autoZero"/>
        <c:auto val="1"/>
        <c:lblOffset val="100"/>
        <c:baseTimeUnit val="years"/>
      </c:dateAx>
      <c:valAx>
        <c:axId val="14913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37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9-4A14-BFC4-6150EC2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63312"/>
        <c:axId val="11356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201.25</c:v>
                </c:pt>
                <c:pt idx="1">
                  <c:v>171.78</c:v>
                </c:pt>
                <c:pt idx="2">
                  <c:v>168.57</c:v>
                </c:pt>
                <c:pt idx="3">
                  <c:v>167.97</c:v>
                </c:pt>
                <c:pt idx="4">
                  <c:v>165.45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9-4A14-BFC4-6150EC2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3312"/>
        <c:axId val="113562136"/>
      </c:lineChart>
      <c:dateAx>
        <c:axId val="11356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62136"/>
        <c:crosses val="autoZero"/>
        <c:auto val="1"/>
        <c:lblOffset val="100"/>
        <c:baseTimeUnit val="years"/>
      </c:dateAx>
      <c:valAx>
        <c:axId val="11356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6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栃木市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163536</v>
      </c>
      <c r="AM8" s="64"/>
      <c r="AN8" s="64"/>
      <c r="AO8" s="64"/>
      <c r="AP8" s="64"/>
      <c r="AQ8" s="64"/>
      <c r="AR8" s="64"/>
      <c r="AS8" s="64"/>
      <c r="AT8" s="63">
        <f>データ!S6</f>
        <v>331.5</v>
      </c>
      <c r="AU8" s="63"/>
      <c r="AV8" s="63"/>
      <c r="AW8" s="63"/>
      <c r="AX8" s="63"/>
      <c r="AY8" s="63"/>
      <c r="AZ8" s="63"/>
      <c r="BA8" s="63"/>
      <c r="BB8" s="63">
        <f>データ!T6</f>
        <v>493.32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57.01</v>
      </c>
      <c r="Q10" s="63"/>
      <c r="R10" s="63"/>
      <c r="S10" s="63"/>
      <c r="T10" s="63"/>
      <c r="U10" s="63"/>
      <c r="V10" s="63"/>
      <c r="W10" s="63">
        <f>データ!P6</f>
        <v>77.489999999999995</v>
      </c>
      <c r="X10" s="63"/>
      <c r="Y10" s="63"/>
      <c r="Z10" s="63"/>
      <c r="AA10" s="63"/>
      <c r="AB10" s="63"/>
      <c r="AC10" s="63"/>
      <c r="AD10" s="64">
        <f>データ!Q6</f>
        <v>2630</v>
      </c>
      <c r="AE10" s="64"/>
      <c r="AF10" s="64"/>
      <c r="AG10" s="64"/>
      <c r="AH10" s="64"/>
      <c r="AI10" s="64"/>
      <c r="AJ10" s="64"/>
      <c r="AK10" s="2"/>
      <c r="AL10" s="64">
        <f>データ!U6</f>
        <v>93024</v>
      </c>
      <c r="AM10" s="64"/>
      <c r="AN10" s="64"/>
      <c r="AO10" s="64"/>
      <c r="AP10" s="64"/>
      <c r="AQ10" s="64"/>
      <c r="AR10" s="64"/>
      <c r="AS10" s="64"/>
      <c r="AT10" s="63">
        <f>データ!V6</f>
        <v>27.58</v>
      </c>
      <c r="AU10" s="63"/>
      <c r="AV10" s="63"/>
      <c r="AW10" s="63"/>
      <c r="AX10" s="63"/>
      <c r="AY10" s="63"/>
      <c r="AZ10" s="63"/>
      <c r="BA10" s="63"/>
      <c r="BB10" s="63">
        <f>データ!W6</f>
        <v>3372.88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92037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栃木県　栃木市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57.01</v>
      </c>
      <c r="P6" s="32">
        <f t="shared" si="3"/>
        <v>77.489999999999995</v>
      </c>
      <c r="Q6" s="32">
        <f t="shared" si="3"/>
        <v>2630</v>
      </c>
      <c r="R6" s="32">
        <f t="shared" si="3"/>
        <v>163536</v>
      </c>
      <c r="S6" s="32">
        <f t="shared" si="3"/>
        <v>331.5</v>
      </c>
      <c r="T6" s="32">
        <f t="shared" si="3"/>
        <v>493.32</v>
      </c>
      <c r="U6" s="32">
        <f t="shared" si="3"/>
        <v>93024</v>
      </c>
      <c r="V6" s="32">
        <f t="shared" si="3"/>
        <v>27.58</v>
      </c>
      <c r="W6" s="32">
        <f t="shared" si="3"/>
        <v>3372.88</v>
      </c>
      <c r="X6" s="33">
        <f>IF(X7="",NA(),X7)</f>
        <v>93.45</v>
      </c>
      <c r="Y6" s="33">
        <f t="shared" ref="Y6:AG6" si="4">IF(Y7="",NA(),Y7)</f>
        <v>95.25</v>
      </c>
      <c r="Z6" s="33">
        <f t="shared" si="4"/>
        <v>93.44</v>
      </c>
      <c r="AA6" s="33">
        <f t="shared" si="4"/>
        <v>94.37</v>
      </c>
      <c r="AB6" s="33">
        <f t="shared" si="4"/>
        <v>98.32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544.4</v>
      </c>
      <c r="BF6" s="33">
        <f t="shared" ref="BF6:BN6" si="7">IF(BF7="",NA(),BF7)</f>
        <v>390</v>
      </c>
      <c r="BG6" s="33">
        <f t="shared" si="7"/>
        <v>412.11</v>
      </c>
      <c r="BH6" s="33">
        <f t="shared" si="7"/>
        <v>314.77999999999997</v>
      </c>
      <c r="BI6" s="33">
        <f t="shared" si="7"/>
        <v>291.52999999999997</v>
      </c>
      <c r="BJ6" s="33">
        <f t="shared" si="7"/>
        <v>1247.2</v>
      </c>
      <c r="BK6" s="33">
        <f t="shared" si="7"/>
        <v>918.88</v>
      </c>
      <c r="BL6" s="33">
        <f t="shared" si="7"/>
        <v>885.97</v>
      </c>
      <c r="BM6" s="33">
        <f t="shared" si="7"/>
        <v>854.16</v>
      </c>
      <c r="BN6" s="33">
        <f t="shared" si="7"/>
        <v>848.31</v>
      </c>
      <c r="BO6" s="32" t="str">
        <f>IF(BO7="","",IF(BO7="-","【-】","【"&amp;SUBSTITUTE(TEXT(BO7,"#,##0.00"),"-","△")&amp;"】"))</f>
        <v>【763.62】</v>
      </c>
      <c r="BP6" s="33">
        <f>IF(BP7="",NA(),BP7)</f>
        <v>97.47</v>
      </c>
      <c r="BQ6" s="33">
        <f t="shared" ref="BQ6:BY6" si="8">IF(BQ7="",NA(),BQ7)</f>
        <v>97.62</v>
      </c>
      <c r="BR6" s="33">
        <f t="shared" si="8"/>
        <v>97.83</v>
      </c>
      <c r="BS6" s="33">
        <f t="shared" si="8"/>
        <v>101.51</v>
      </c>
      <c r="BT6" s="33">
        <f t="shared" si="8"/>
        <v>99.01</v>
      </c>
      <c r="BU6" s="33">
        <f t="shared" si="8"/>
        <v>77.489999999999995</v>
      </c>
      <c r="BV6" s="33">
        <f t="shared" si="8"/>
        <v>88.2</v>
      </c>
      <c r="BW6" s="33">
        <f t="shared" si="8"/>
        <v>89.94</v>
      </c>
      <c r="BX6" s="33">
        <f t="shared" si="8"/>
        <v>93.13</v>
      </c>
      <c r="BY6" s="33">
        <f t="shared" si="8"/>
        <v>94.38</v>
      </c>
      <c r="BZ6" s="32" t="str">
        <f>IF(BZ7="","",IF(BZ7="-","【-】","【"&amp;SUBSTITUTE(TEXT(BZ7,"#,##0.00"),"-","△")&amp;"】"))</f>
        <v>【98.53】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201.25</v>
      </c>
      <c r="CG6" s="33">
        <f t="shared" si="9"/>
        <v>171.78</v>
      </c>
      <c r="CH6" s="33">
        <f t="shared" si="9"/>
        <v>168.57</v>
      </c>
      <c r="CI6" s="33">
        <f t="shared" si="9"/>
        <v>167.97</v>
      </c>
      <c r="CJ6" s="33">
        <f t="shared" si="9"/>
        <v>165.45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63.88</v>
      </c>
      <c r="CR6" s="33">
        <f t="shared" si="10"/>
        <v>62.27</v>
      </c>
      <c r="CS6" s="33">
        <f t="shared" si="10"/>
        <v>64.12</v>
      </c>
      <c r="CT6" s="33">
        <f t="shared" si="10"/>
        <v>64.87</v>
      </c>
      <c r="CU6" s="33">
        <f t="shared" si="10"/>
        <v>65.62</v>
      </c>
      <c r="CV6" s="32" t="str">
        <f>IF(CV7="","",IF(CV7="-","【-】","【"&amp;SUBSTITUTE(TEXT(CV7,"#,##0.00"),"-","△")&amp;"】"))</f>
        <v>【60.01】</v>
      </c>
      <c r="CW6" s="33">
        <f>IF(CW7="",NA(),CW7)</f>
        <v>84.8</v>
      </c>
      <c r="CX6" s="33">
        <f t="shared" ref="CX6:DF6" si="11">IF(CX7="",NA(),CX7)</f>
        <v>86.25</v>
      </c>
      <c r="CY6" s="33">
        <f t="shared" si="11"/>
        <v>87.78</v>
      </c>
      <c r="CZ6" s="33">
        <f t="shared" si="11"/>
        <v>89.73</v>
      </c>
      <c r="DA6" s="33">
        <f t="shared" si="11"/>
        <v>91.14</v>
      </c>
      <c r="DB6" s="33">
        <f t="shared" si="11"/>
        <v>86.62</v>
      </c>
      <c r="DC6" s="33">
        <f t="shared" si="11"/>
        <v>90.69</v>
      </c>
      <c r="DD6" s="33">
        <f t="shared" si="11"/>
        <v>90.91</v>
      </c>
      <c r="DE6" s="33">
        <f t="shared" si="11"/>
        <v>91.11</v>
      </c>
      <c r="DF6" s="33">
        <f t="shared" si="11"/>
        <v>91.44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0.08</v>
      </c>
      <c r="EK6" s="33">
        <f t="shared" si="14"/>
        <v>7.0000000000000007E-2</v>
      </c>
      <c r="EL6" s="33">
        <f t="shared" si="14"/>
        <v>0.1</v>
      </c>
      <c r="EM6" s="33">
        <f t="shared" si="14"/>
        <v>0.27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92037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57.01</v>
      </c>
      <c r="P7" s="36">
        <v>77.489999999999995</v>
      </c>
      <c r="Q7" s="36">
        <v>2630</v>
      </c>
      <c r="R7" s="36">
        <v>163536</v>
      </c>
      <c r="S7" s="36">
        <v>331.5</v>
      </c>
      <c r="T7" s="36">
        <v>493.32</v>
      </c>
      <c r="U7" s="36">
        <v>93024</v>
      </c>
      <c r="V7" s="36">
        <v>27.58</v>
      </c>
      <c r="W7" s="36">
        <v>3372.88</v>
      </c>
      <c r="X7" s="36">
        <v>93.45</v>
      </c>
      <c r="Y7" s="36">
        <v>95.25</v>
      </c>
      <c r="Z7" s="36">
        <v>93.44</v>
      </c>
      <c r="AA7" s="36">
        <v>94.37</v>
      </c>
      <c r="AB7" s="36">
        <v>98.32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544.4</v>
      </c>
      <c r="BF7" s="36">
        <v>390</v>
      </c>
      <c r="BG7" s="36">
        <v>412.11</v>
      </c>
      <c r="BH7" s="36">
        <v>314.77999999999997</v>
      </c>
      <c r="BI7" s="36">
        <v>291.52999999999997</v>
      </c>
      <c r="BJ7" s="36">
        <v>1247.2</v>
      </c>
      <c r="BK7" s="36">
        <v>918.88</v>
      </c>
      <c r="BL7" s="36">
        <v>885.97</v>
      </c>
      <c r="BM7" s="36">
        <v>854.16</v>
      </c>
      <c r="BN7" s="36">
        <v>848.31</v>
      </c>
      <c r="BO7" s="36">
        <v>763.62</v>
      </c>
      <c r="BP7" s="36">
        <v>97.47</v>
      </c>
      <c r="BQ7" s="36">
        <v>97.62</v>
      </c>
      <c r="BR7" s="36">
        <v>97.83</v>
      </c>
      <c r="BS7" s="36">
        <v>101.51</v>
      </c>
      <c r="BT7" s="36">
        <v>99.01</v>
      </c>
      <c r="BU7" s="36">
        <v>77.489999999999995</v>
      </c>
      <c r="BV7" s="36">
        <v>88.2</v>
      </c>
      <c r="BW7" s="36">
        <v>89.94</v>
      </c>
      <c r="BX7" s="36">
        <v>93.13</v>
      </c>
      <c r="BY7" s="36">
        <v>94.38</v>
      </c>
      <c r="BZ7" s="36">
        <v>98.53</v>
      </c>
      <c r="CA7" s="36">
        <v>150</v>
      </c>
      <c r="CB7" s="36">
        <v>150</v>
      </c>
      <c r="CC7" s="36">
        <v>150</v>
      </c>
      <c r="CD7" s="36">
        <v>150</v>
      </c>
      <c r="CE7" s="36">
        <v>150</v>
      </c>
      <c r="CF7" s="36">
        <v>201.25</v>
      </c>
      <c r="CG7" s="36">
        <v>171.78</v>
      </c>
      <c r="CH7" s="36">
        <v>168.57</v>
      </c>
      <c r="CI7" s="36">
        <v>167.97</v>
      </c>
      <c r="CJ7" s="36">
        <v>165.45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63.88</v>
      </c>
      <c r="CR7" s="36">
        <v>62.27</v>
      </c>
      <c r="CS7" s="36">
        <v>64.12</v>
      </c>
      <c r="CT7" s="36">
        <v>64.87</v>
      </c>
      <c r="CU7" s="36">
        <v>65.62</v>
      </c>
      <c r="CV7" s="36">
        <v>60.01</v>
      </c>
      <c r="CW7" s="36">
        <v>84.8</v>
      </c>
      <c r="CX7" s="36">
        <v>86.25</v>
      </c>
      <c r="CY7" s="36">
        <v>87.78</v>
      </c>
      <c r="CZ7" s="36">
        <v>89.73</v>
      </c>
      <c r="DA7" s="36">
        <v>91.14</v>
      </c>
      <c r="DB7" s="36">
        <v>86.62</v>
      </c>
      <c r="DC7" s="36">
        <v>90.69</v>
      </c>
      <c r="DD7" s="36">
        <v>90.91</v>
      </c>
      <c r="DE7" s="36">
        <v>91.11</v>
      </c>
      <c r="DF7" s="36">
        <v>91.44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0.08</v>
      </c>
      <c r="EK7" s="36">
        <v>7.0000000000000007E-2</v>
      </c>
      <c r="EL7" s="36">
        <v>0.1</v>
      </c>
      <c r="EM7" s="36">
        <v>0.27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2017-02-13T04:54:49Z</cp:lastPrinted>
  <dcterms:created xsi:type="dcterms:W3CDTF">2017-02-08T02:46:27Z</dcterms:created>
  <dcterms:modified xsi:type="dcterms:W3CDTF">2017-02-17T04:58:40Z</dcterms:modified>
  <cp:category/>
</cp:coreProperties>
</file>