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0995" yWindow="150" windowWidth="12795" windowHeight="100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<sst xmlns="http://schemas.openxmlformats.org/spreadsheetml/2006/main" count="221" uniqueCount="111">
  <si>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</si>
  <si>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</si>
  <si>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</si>
  <si>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</si>
  <si>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</si>
  <si>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</si>
  <si>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</si>
  <si>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</si>
  <si>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</si>
  <si>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</si>
  <si>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</si>
  <si>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</si>
  <si>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</si>
  <si>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</si>
  <si>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</si>
  <si>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</si>
  <si>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</si>
  <si>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</si>
  <si>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</si>
  <si>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</si>
  <si>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</si>
  <si>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</si>
  <si>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</si>
  <si>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</si>
  <si>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</si>
  <si>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</si>
  <si>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</si>
  <si>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</si>
  <si>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</si>
  <si>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</si>
  <si>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</si>
  <si>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</si>
  <si>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</si>
  <si>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</si>
  <si>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</si>
  <si>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</si>
  <si>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</si>
  <si>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</si>
  <si>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</si>
  <si>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</si>
  <si>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</si>
  <si>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</si>
  <si>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</si>
  <si>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</si>
  <si>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</si>
  <si>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</si>
  <si>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</si>
  <si>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</si>
  <si>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</si>
  <si>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</si>
  <si>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</si>
  <si>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</si>
  <si>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</si>
  <si>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</si>
  <si>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</si>
  <si>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</si>
  <si>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</si>
  <si>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</si>
  <si>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</si>
  <si>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</si>
  <si>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</si>
  <si>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</si>
  <si>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</si>
  <si>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</si>
  <si>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</si>
  <si>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</si>
  <si>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</si>
  <si>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</si>
  <si>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</si>
  <si>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</si>
  <si>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</si>
  <si>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</si>
  <si>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</si>
  <si>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</si>
  <si>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</si>
  <si>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</si>
  <si>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</si>
  <si>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</si>
  <si>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</si>
  <si>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</si>
  <si>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</si>
  <si>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</si>
  <si>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</si>
  <si>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</si>
  <si>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</si>
  <si>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</si>
  <si>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</si>
  <si>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</si>
  <si>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</si>
  <si>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</si>
  <si>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</si>
  <si>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</si>
  <si>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</si>
  <si>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</si>
  <si>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</si>
  <si>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</si>
  <si>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栃木市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</si>
  <si>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</si>
  <si>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</si>
  <si>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</si>
  <si>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</si>
  <si>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</si>
  <si>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</si>
  <si>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</si>
  <si>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</si>
  <si>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</si>
  <si>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</si>
  <si>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</si>
  <si>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の経営状況は、①収益的収支比率が１００％未満であることから、使用料収入等の自己財源による運営ができず、赤字の状態が続いており、一般会計からの繰入金に依存している状況である。
　④企業債残高対事業規模比率が０であるが、これは、起債償還金の全額を一般会計からの繰入金が充てられているためである。
　⑤経費回収率については、近年、６０～７０％付近を推移していることから、⑥汚水処理原価が約２００円に対して、使用料単価が低い状況である。
　今後の課題として、⑧水洗化率を１００％を目指し、使用料収入の確保に努めると共に、⑤経費回収率が１００％以上となるよう、適正な使用料金額の設定について検討を進め、経営の健全化、効率化を図っていく。</t>
    <rPh sb="13" eb="15">
      <t>ケイエイ</t>
    </rPh>
    <rPh sb="15" eb="17">
      <t>ジョウキョウ</t>
    </rPh>
    <rPh sb="42" eb="45">
      <t>シヨウリョウ</t>
    </rPh>
    <rPh sb="45" eb="47">
      <t>シュウニュウ</t>
    </rPh>
    <rPh sb="47" eb="48">
      <t>トウ</t>
    </rPh>
    <rPh sb="49" eb="51">
      <t>ジコ</t>
    </rPh>
    <rPh sb="51" eb="53">
      <t>ザイゲン</t>
    </rPh>
    <rPh sb="56" eb="58">
      <t>ウンエイ</t>
    </rPh>
    <rPh sb="63" eb="65">
      <t>アカジ</t>
    </rPh>
    <rPh sb="66" eb="68">
      <t>ジョウタイ</t>
    </rPh>
    <rPh sb="69" eb="70">
      <t>ツヅ</t>
    </rPh>
    <rPh sb="75" eb="77">
      <t>イッパン</t>
    </rPh>
    <rPh sb="77" eb="79">
      <t>カイケイ</t>
    </rPh>
    <rPh sb="82" eb="84">
      <t>クリイレ</t>
    </rPh>
    <rPh sb="84" eb="85">
      <t>キン</t>
    </rPh>
    <rPh sb="86" eb="88">
      <t>イゾン</t>
    </rPh>
    <rPh sb="92" eb="94">
      <t>ジョウキョウ</t>
    </rPh>
    <rPh sb="160" eb="162">
      <t>ケイヒ</t>
    </rPh>
    <rPh sb="162" eb="164">
      <t>カイシュウ</t>
    </rPh>
    <rPh sb="164" eb="165">
      <t>リツ</t>
    </rPh>
    <rPh sb="171" eb="173">
      <t>キンネン</t>
    </rPh>
    <rPh sb="180" eb="182">
      <t>フキン</t>
    </rPh>
    <rPh sb="183" eb="185">
      <t>スイイ</t>
    </rPh>
    <rPh sb="195" eb="197">
      <t>オスイ</t>
    </rPh>
    <rPh sb="197" eb="199">
      <t>ショリ</t>
    </rPh>
    <rPh sb="199" eb="201">
      <t>ゲンカ</t>
    </rPh>
    <rPh sb="202" eb="203">
      <t>ヤク</t>
    </rPh>
    <rPh sb="206" eb="207">
      <t>エン</t>
    </rPh>
    <rPh sb="208" eb="209">
      <t>タイ</t>
    </rPh>
    <rPh sb="212" eb="215">
      <t>シヨウリョウ</t>
    </rPh>
    <rPh sb="215" eb="217">
      <t>タンカ</t>
    </rPh>
    <rPh sb="218" eb="219">
      <t>ヒク</t>
    </rPh>
    <rPh sb="220" eb="222">
      <t>ジョウキョウ</t>
    </rPh>
    <rPh sb="248" eb="250">
      <t>メザ</t>
    </rPh>
    <phoneticPr fontId="4"/>
  </si>
  <si>
    <t>　管渠については、法定耐用年数（５０年）まで、期間はあるが、処理施設の更新時期が迫ってきている状況である。
　処理施設の更新費、維持管理費と公共下水道へ編入するための事業費を比較したとき、公共下水道への編入が有利と判断された地域については、編入の時期について検討を行う。</t>
    <rPh sb="1" eb="3">
      <t>カンキョ</t>
    </rPh>
    <rPh sb="9" eb="11">
      <t>ホウテイ</t>
    </rPh>
    <rPh sb="11" eb="13">
      <t>タイヨウ</t>
    </rPh>
    <rPh sb="13" eb="15">
      <t>ネンスウ</t>
    </rPh>
    <rPh sb="18" eb="19">
      <t>ネン</t>
    </rPh>
    <rPh sb="23" eb="25">
      <t>キカン</t>
    </rPh>
    <rPh sb="37" eb="39">
      <t>ジキ</t>
    </rPh>
    <rPh sb="40" eb="41">
      <t>セマ</t>
    </rPh>
    <rPh sb="47" eb="49">
      <t>ジョウキョウ</t>
    </rPh>
    <rPh sb="83" eb="85">
      <t>ジギョウ</t>
    </rPh>
    <rPh sb="85" eb="86">
      <t>ヒ</t>
    </rPh>
    <rPh sb="120" eb="122">
      <t>ヘンニュウ</t>
    </rPh>
    <rPh sb="123" eb="125">
      <t>ジキ</t>
    </rPh>
    <rPh sb="129" eb="131">
      <t>ケントウ</t>
    </rPh>
    <rPh sb="132" eb="133">
      <t>オコナ</t>
    </rPh>
    <phoneticPr fontId="4"/>
  </si>
  <si>
    <t xml:space="preserve">　農業集落排水事業については、整備が完了しているため、施設の更新について課題となってくる。地域によっては、公共下水道へ編入することで、施設更新費より経費が削減できることから、公共下水道への編入時期を検討する。
　また、水洗化率を上げることで、使用料収入の確保に努め、適正な使用料金の設定について検討を進め、一般会計からの繰入金を減らし、経営の健全化を図る。
</t>
    <rPh sb="1" eb="3">
      <t>ノウギョウ</t>
    </rPh>
    <rPh sb="3" eb="5">
      <t>シュウラク</t>
    </rPh>
    <rPh sb="5" eb="7">
      <t>ハイスイ</t>
    </rPh>
    <rPh sb="7" eb="9">
      <t>ジギョウ</t>
    </rPh>
    <rPh sb="15" eb="17">
      <t>セイビ</t>
    </rPh>
    <rPh sb="18" eb="20">
      <t>カンリョウ</t>
    </rPh>
    <rPh sb="27" eb="29">
      <t>シセツ</t>
    </rPh>
    <rPh sb="30" eb="32">
      <t>コウシン</t>
    </rPh>
    <rPh sb="36" eb="38">
      <t>カダイ</t>
    </rPh>
    <rPh sb="45" eb="47">
      <t>チイキ</t>
    </rPh>
    <rPh sb="53" eb="55">
      <t>コウキョウ</t>
    </rPh>
    <rPh sb="55" eb="58">
      <t>ゲスイドウ</t>
    </rPh>
    <rPh sb="59" eb="61">
      <t>ヘンニュウ</t>
    </rPh>
    <rPh sb="67" eb="69">
      <t>シセツ</t>
    </rPh>
    <rPh sb="69" eb="71">
      <t>コウシン</t>
    </rPh>
    <rPh sb="71" eb="72">
      <t>ヒ</t>
    </rPh>
    <rPh sb="74" eb="76">
      <t>ケイヒ</t>
    </rPh>
    <rPh sb="77" eb="79">
      <t>サクゲン</t>
    </rPh>
    <rPh sb="87" eb="89">
      <t>コウキョウ</t>
    </rPh>
    <rPh sb="89" eb="92">
      <t>ゲスイドウ</t>
    </rPh>
    <rPh sb="94" eb="96">
      <t>ヘンニュウ</t>
    </rPh>
    <rPh sb="96" eb="98">
      <t>ジキ</t>
    </rPh>
    <rPh sb="99" eb="101">
      <t>ケントウ</t>
    </rPh>
    <rPh sb="109" eb="112">
      <t>スイセンカ</t>
    </rPh>
    <rPh sb="112" eb="113">
      <t>リツ</t>
    </rPh>
    <rPh sb="114" eb="115">
      <t>ア</t>
    </rPh>
    <rPh sb="121" eb="124">
      <t>シヨウリョウ</t>
    </rPh>
    <rPh sb="124" eb="126">
      <t>シュウニュウ</t>
    </rPh>
    <rPh sb="127" eb="129">
      <t>カクホ</t>
    </rPh>
    <rPh sb="130" eb="131">
      <t>ツト</t>
    </rPh>
    <rPh sb="133" eb="135">
      <t>テキセイ</t>
    </rPh>
    <rPh sb="136" eb="139">
      <t>シヨウリョウ</t>
    </rPh>
    <rPh sb="139" eb="140">
      <t>キン</t>
    </rPh>
    <rPh sb="141" eb="143">
      <t>セッテイ</t>
    </rPh>
    <rPh sb="147" eb="149">
      <t>ケントウ</t>
    </rPh>
    <rPh sb="150" eb="151">
      <t>スス</t>
    </rPh>
    <rPh sb="153" eb="155">
      <t>イッパン</t>
    </rPh>
    <rPh sb="155" eb="157">
      <t>カイケイ</t>
    </rPh>
    <rPh sb="160" eb="162">
      <t>クリイレ</t>
    </rPh>
    <rPh sb="162" eb="163">
      <t>キン</t>
    </rPh>
    <rPh sb="164" eb="165">
      <t>ヘ</t>
    </rPh>
    <rPh sb="168" eb="170">
      <t>ケイエイ</t>
    </rPh>
    <rPh sb="171" eb="174">
      <t>ケンゼンカ</t>
    </rPh>
    <rPh sb="175" eb="17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</si>
</sst>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274240"/>
        <c:axId val="69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9274240"/>
        <c:axId val="69288704"/>
      </c:lineChart>
      <c:dateAx>
        <c:axId val="69274240"/>
        <c:scaling>
          <c:orientation val="minMax"/>
        </c:scaling>
        <c:delete val="1"/>
        <c:axPos val="b"/>
        <c:numFmt formatCode="ge" sourceLinked="1"/>
        <c:majorTickMark val="none"/>
        <c:minorTickMark val="none"/>
        <c:tickLblPos val="none"/>
        <c:crossAx val="69288704"/>
        <c:crosses val="autoZero"/>
        <c:auto val="1"/>
        <c:lblOffset val="100"/>
        <c:baseTimeUnit val="years"/>
      </c:dateAx>
      <c:valAx>
        <c:axId val="69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74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56.13</c:v>
                </c:pt>
                <c:pt idx="1">
                  <c:v>49.16</c:v>
                </c:pt>
                <c:pt idx="2">
                  <c:v>48.84</c:v>
                </c:pt>
                <c:pt idx="3">
                  <c:v>46.52</c:v>
                </c:pt>
                <c:pt idx="4">
                  <c:v>46.62</c:v>
                </c:pt>
              </c:numCache>
            </c:numRef>
          </c:val>
        </c:ser>
        <c:dLbls>
          <c:showLegendKey val="0"/>
          <c:showVal val="0"/>
          <c:showCatName val="0"/>
          <c:showSerName val="0"/>
          <c:showPercent val="0"/>
          <c:showBubbleSize val="0"/>
        </c:dLbls>
        <c:gapWidth val="150"/>
        <c:axId val="69811200"/>
        <c:axId val="698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69811200"/>
        <c:axId val="69829760"/>
      </c:lineChart>
      <c:dateAx>
        <c:axId val="69811200"/>
        <c:scaling>
          <c:orientation val="minMax"/>
        </c:scaling>
        <c:delete val="1"/>
        <c:axPos val="b"/>
        <c:numFmt formatCode="ge" sourceLinked="1"/>
        <c:majorTickMark val="none"/>
        <c:minorTickMark val="none"/>
        <c:tickLblPos val="none"/>
        <c:crossAx val="69829760"/>
        <c:crosses val="autoZero"/>
        <c:auto val="1"/>
        <c:lblOffset val="100"/>
        <c:baseTimeUnit val="years"/>
      </c:dateAx>
      <c:valAx>
        <c:axId val="698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69.97</c:v>
                </c:pt>
                <c:pt idx="1">
                  <c:v>62.03</c:v>
                </c:pt>
                <c:pt idx="2">
                  <c:v>65.8</c:v>
                </c:pt>
                <c:pt idx="3">
                  <c:v>68.709999999999994</c:v>
                </c:pt>
                <c:pt idx="4">
                  <c:v>69.2</c:v>
                </c:pt>
              </c:numCache>
            </c:numRef>
          </c:val>
        </c:ser>
        <c:dLbls>
          <c:showLegendKey val="0"/>
          <c:showVal val="0"/>
          <c:showCatName val="0"/>
          <c:showSerName val="0"/>
          <c:showPercent val="0"/>
          <c:showBubbleSize val="0"/>
        </c:dLbls>
        <c:gapWidth val="150"/>
        <c:axId val="70199936"/>
        <c:axId val="702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0199936"/>
        <c:axId val="70210304"/>
      </c:lineChart>
      <c:dateAx>
        <c:axId val="70199936"/>
        <c:scaling>
          <c:orientation val="minMax"/>
        </c:scaling>
        <c:delete val="1"/>
        <c:axPos val="b"/>
        <c:numFmt formatCode="ge" sourceLinked="1"/>
        <c:majorTickMark val="none"/>
        <c:minorTickMark val="none"/>
        <c:tickLblPos val="none"/>
        <c:crossAx val="70210304"/>
        <c:crosses val="autoZero"/>
        <c:auto val="1"/>
        <c:lblOffset val="100"/>
        <c:baseTimeUnit val="years"/>
      </c:dateAx>
      <c:valAx>
        <c:axId val="70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96.05</c:v>
                </c:pt>
                <c:pt idx="1">
                  <c:v>100.01</c:v>
                </c:pt>
                <c:pt idx="2">
                  <c:v>93.16</c:v>
                </c:pt>
                <c:pt idx="3">
                  <c:v>96.77</c:v>
                </c:pt>
                <c:pt idx="4">
                  <c:v>97.07</c:v>
                </c:pt>
              </c:numCache>
            </c:numRef>
          </c:val>
        </c:ser>
        <c:dLbls>
          <c:showLegendKey val="0"/>
          <c:showVal val="0"/>
          <c:showCatName val="0"/>
          <c:showSerName val="0"/>
          <c:showPercent val="0"/>
          <c:showBubbleSize val="0"/>
        </c:dLbls>
        <c:gapWidth val="150"/>
        <c:axId val="69327104"/>
        <c:axId val="693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327104"/>
        <c:axId val="69333376"/>
      </c:lineChart>
      <c:dateAx>
        <c:axId val="69327104"/>
        <c:scaling>
          <c:orientation val="minMax"/>
        </c:scaling>
        <c:delete val="1"/>
        <c:axPos val="b"/>
        <c:numFmt formatCode="ge" sourceLinked="1"/>
        <c:majorTickMark val="none"/>
        <c:minorTickMark val="none"/>
        <c:tickLblPos val="none"/>
        <c:crossAx val="69333376"/>
        <c:crosses val="autoZero"/>
        <c:auto val="1"/>
        <c:lblOffset val="100"/>
        <c:baseTimeUnit val="years"/>
      </c:dateAx>
      <c:valAx>
        <c:axId val="693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498752"/>
        <c:axId val="695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498752"/>
        <c:axId val="69505024"/>
      </c:lineChart>
      <c:dateAx>
        <c:axId val="69498752"/>
        <c:scaling>
          <c:orientation val="minMax"/>
        </c:scaling>
        <c:delete val="1"/>
        <c:axPos val="b"/>
        <c:numFmt formatCode="ge" sourceLinked="1"/>
        <c:majorTickMark val="none"/>
        <c:minorTickMark val="none"/>
        <c:tickLblPos val="none"/>
        <c:crossAx val="69505024"/>
        <c:crosses val="autoZero"/>
        <c:auto val="1"/>
        <c:lblOffset val="100"/>
        <c:baseTimeUnit val="years"/>
      </c:dateAx>
      <c:valAx>
        <c:axId val="69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79296"/>
        <c:axId val="69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79296"/>
        <c:axId val="69881216"/>
      </c:lineChart>
      <c:dateAx>
        <c:axId val="69879296"/>
        <c:scaling>
          <c:orientation val="minMax"/>
        </c:scaling>
        <c:delete val="1"/>
        <c:axPos val="b"/>
        <c:numFmt formatCode="ge" sourceLinked="1"/>
        <c:majorTickMark val="none"/>
        <c:minorTickMark val="none"/>
        <c:tickLblPos val="none"/>
        <c:crossAx val="69881216"/>
        <c:crosses val="autoZero"/>
        <c:auto val="1"/>
        <c:lblOffset val="100"/>
        <c:baseTimeUnit val="years"/>
      </c:dateAx>
      <c:valAx>
        <c:axId val="69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12064"/>
        <c:axId val="699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12064"/>
        <c:axId val="69913984"/>
      </c:lineChart>
      <c:dateAx>
        <c:axId val="69912064"/>
        <c:scaling>
          <c:orientation val="minMax"/>
        </c:scaling>
        <c:delete val="1"/>
        <c:axPos val="b"/>
        <c:numFmt formatCode="ge" sourceLinked="1"/>
        <c:majorTickMark val="none"/>
        <c:minorTickMark val="none"/>
        <c:tickLblPos val="none"/>
        <c:crossAx val="69913984"/>
        <c:crosses val="autoZero"/>
        <c:auto val="1"/>
        <c:lblOffset val="100"/>
        <c:baseTimeUnit val="years"/>
      </c:dateAx>
      <c:valAx>
        <c:axId val="699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626496"/>
        <c:axId val="69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26496"/>
        <c:axId val="69632768"/>
      </c:lineChart>
      <c:dateAx>
        <c:axId val="69626496"/>
        <c:scaling>
          <c:orientation val="minMax"/>
        </c:scaling>
        <c:delete val="1"/>
        <c:axPos val="b"/>
        <c:numFmt formatCode="ge" sourceLinked="1"/>
        <c:majorTickMark val="none"/>
        <c:minorTickMark val="none"/>
        <c:tickLblPos val="none"/>
        <c:crossAx val="69632768"/>
        <c:crosses val="autoZero"/>
        <c:auto val="1"/>
        <c:lblOffset val="100"/>
        <c:baseTimeUnit val="years"/>
      </c:dateAx>
      <c:valAx>
        <c:axId val="69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646592"/>
        <c:axId val="696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69646592"/>
        <c:axId val="69669248"/>
      </c:lineChart>
      <c:dateAx>
        <c:axId val="69646592"/>
        <c:scaling>
          <c:orientation val="minMax"/>
        </c:scaling>
        <c:delete val="1"/>
        <c:axPos val="b"/>
        <c:numFmt formatCode="ge" sourceLinked="1"/>
        <c:majorTickMark val="none"/>
        <c:minorTickMark val="none"/>
        <c:tickLblPos val="none"/>
        <c:crossAx val="69669248"/>
        <c:crosses val="autoZero"/>
        <c:auto val="1"/>
        <c:lblOffset val="100"/>
        <c:baseTimeUnit val="years"/>
      </c:dateAx>
      <c:valAx>
        <c:axId val="696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43.01</c:v>
                </c:pt>
                <c:pt idx="1">
                  <c:v>74.14</c:v>
                </c:pt>
                <c:pt idx="2">
                  <c:v>61.22</c:v>
                </c:pt>
                <c:pt idx="3">
                  <c:v>61.46</c:v>
                </c:pt>
                <c:pt idx="4">
                  <c:v>65.84</c:v>
                </c:pt>
              </c:numCache>
            </c:numRef>
          </c:val>
        </c:ser>
        <c:dLbls>
          <c:showLegendKey val="0"/>
          <c:showVal val="0"/>
          <c:showCatName val="0"/>
          <c:showSerName val="0"/>
          <c:showPercent val="0"/>
          <c:showBubbleSize val="0"/>
        </c:dLbls>
        <c:gapWidth val="150"/>
        <c:axId val="69695360"/>
        <c:axId val="69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69695360"/>
        <c:axId val="69705728"/>
      </c:lineChart>
      <c:dateAx>
        <c:axId val="69695360"/>
        <c:scaling>
          <c:orientation val="minMax"/>
        </c:scaling>
        <c:delete val="1"/>
        <c:axPos val="b"/>
        <c:numFmt formatCode="ge" sourceLinked="1"/>
        <c:majorTickMark val="none"/>
        <c:minorTickMark val="none"/>
        <c:tickLblPos val="none"/>
        <c:crossAx val="69705728"/>
        <c:crosses val="autoZero"/>
        <c:auto val="1"/>
        <c:lblOffset val="100"/>
        <c:baseTimeUnit val="years"/>
      </c:dateAx>
      <c:valAx>
        <c:axId val="69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245.46</c:v>
                </c:pt>
                <c:pt idx="1">
                  <c:v>167.26</c:v>
                </c:pt>
                <c:pt idx="2">
                  <c:v>209.49</c:v>
                </c:pt>
                <c:pt idx="3">
                  <c:v>200.54</c:v>
                </c:pt>
                <c:pt idx="4">
                  <c:v>195.06</c:v>
                </c:pt>
              </c:numCache>
            </c:numRef>
          </c:val>
        </c:ser>
        <c:dLbls>
          <c:showLegendKey val="0"/>
          <c:showVal val="0"/>
          <c:showCatName val="0"/>
          <c:showSerName val="0"/>
          <c:showPercent val="0"/>
          <c:showBubbleSize val="0"/>
        </c:dLbls>
        <c:gapWidth val="150"/>
        <c:axId val="69713280"/>
        <c:axId val="697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69713280"/>
        <c:axId val="69797376"/>
      </c:lineChart>
      <c:dateAx>
        <c:axId val="69713280"/>
        <c:scaling>
          <c:orientation val="minMax"/>
        </c:scaling>
        <c:delete val="1"/>
        <c:axPos val="b"/>
        <c:numFmt formatCode="ge" sourceLinked="1"/>
        <c:majorTickMark val="none"/>
        <c:minorTickMark val="none"/>
        <c:tickLblPos val="none"/>
        <c:crossAx val="69797376"/>
        <c:crosses val="autoZero"/>
        <c:auto val="1"/>
        <c:lblOffset val="100"/>
        <c:baseTimeUnit val="years"/>
      </c:dateAx>
      <c:valAx>
        <c:axId val="697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Y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栃木市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164066</v>
      </c>
      <c r="AM8" s="64"/>
      <c r="AN8" s="64"/>
      <c r="AO8" s="64"/>
      <c r="AP8" s="64"/>
      <c r="AQ8" s="64"/>
      <c r="AR8" s="64"/>
      <c r="AS8" s="64"/>
      <c r="AT8" s="63">
        <f>データ!S6</f>
        <v>331.5</v>
      </c>
      <c r="AU8" s="63"/>
      <c r="AV8" s="63"/>
      <c r="AW8" s="63"/>
      <c r="AX8" s="63"/>
      <c r="AY8" s="63"/>
      <c r="AZ8" s="63"/>
      <c r="BA8" s="63"/>
      <c r="BB8" s="63">
        <f>データ!T6</f>
        <v>494.92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4.68</v>
      </c>
      <c r="Q10" s="63"/>
      <c r="R10" s="63"/>
      <c r="S10" s="63"/>
      <c r="T10" s="63"/>
      <c r="U10" s="63"/>
      <c r="V10" s="63"/>
      <c r="W10" s="63">
        <f>データ!P6</f>
        <v>100</v>
      </c>
      <c r="X10" s="63"/>
      <c r="Y10" s="63"/>
      <c r="Z10" s="63"/>
      <c r="AA10" s="63"/>
      <c r="AB10" s="63"/>
      <c r="AC10" s="63"/>
      <c r="AD10" s="64">
        <f>データ!Q6</f>
        <v>2592</v>
      </c>
      <c r="AE10" s="64"/>
      <c r="AF10" s="64"/>
      <c r="AG10" s="64"/>
      <c r="AH10" s="64"/>
      <c r="AI10" s="64"/>
      <c r="AJ10" s="64"/>
      <c r="AK10" s="2"/>
      <c r="AL10" s="64">
        <f>データ!U6</f>
        <v>7666</v>
      </c>
      <c r="AM10" s="64"/>
      <c r="AN10" s="64"/>
      <c r="AO10" s="64"/>
      <c r="AP10" s="64"/>
      <c r="AQ10" s="64"/>
      <c r="AR10" s="64"/>
      <c r="AS10" s="64"/>
      <c r="AT10" s="63">
        <f>データ!V6</f>
        <v>3.48</v>
      </c>
      <c r="AU10" s="63"/>
      <c r="AV10" s="63"/>
      <c r="AW10" s="63"/>
      <c r="AX10" s="63"/>
      <c r="AY10" s="63"/>
      <c r="AZ10" s="63"/>
      <c r="BA10" s="63"/>
      <c r="BB10" s="63">
        <f>データ!W6</f>
        <v>2202.87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92037</v>
      </c>
      <c r="D6" s="31">
        <f t="shared" si="3"/>
        <v>47</v>
      </c>
      <c r="E6" s="31">
        <f t="shared" si="3"/>
        <v>17</v>
      </c>
      <c r="F6" s="31">
        <f t="shared" si="3"/>
        <v>5</v>
      </c>
      <c r="G6" s="31">
        <f t="shared" si="3"/>
        <v>0</v>
      </c>
      <c r="H6" s="31" t="str">
        <f t="shared" si="3"/>
        <v>栃木県　栃木市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4.68</v>
      </c>
      <c r="P6" s="32">
        <f t="shared" si="3"/>
        <v>100</v>
      </c>
      <c r="Q6" s="32">
        <f t="shared" si="3"/>
        <v>2592</v>
      </c>
      <c r="R6" s="32">
        <f t="shared" si="3"/>
        <v>164066</v>
      </c>
      <c r="S6" s="32">
        <f t="shared" si="3"/>
        <v>331.5</v>
      </c>
      <c r="T6" s="32">
        <f t="shared" si="3"/>
        <v>494.92</v>
      </c>
      <c r="U6" s="32">
        <f t="shared" si="3"/>
        <v>7666</v>
      </c>
      <c r="V6" s="32">
        <f t="shared" si="3"/>
        <v>3.48</v>
      </c>
      <c r="W6" s="32">
        <f t="shared" si="3"/>
        <v>2202.87</v>
      </c>
      <c r="X6" s="33">
        <f>IF(X7="",NA(),X7)</f>
        <v>96.05</v>
      </c>
      <c r="Y6" s="33">
        <f t="shared" ref="Y6:AG6" si="4">IF(Y7="",NA(),Y7)</f>
        <v>100.01</v>
      </c>
      <c r="Z6" s="33">
        <f t="shared" si="4"/>
        <v>93.16</v>
      </c>
      <c r="AA6" s="33">
        <f t="shared" si="4"/>
        <v>96.77</v>
      </c>
      <c r="AB6" s="33">
        <f t="shared" si="4"/>
        <v>97.07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43.01</v>
      </c>
      <c r="BQ6" s="33">
        <f t="shared" ref="BQ6:BY6" si="8">IF(BQ7="",NA(),BQ7)</f>
        <v>74.14</v>
      </c>
      <c r="BR6" s="33">
        <f t="shared" si="8"/>
        <v>61.22</v>
      </c>
      <c r="BS6" s="33">
        <f t="shared" si="8"/>
        <v>61.46</v>
      </c>
      <c r="BT6" s="33">
        <f t="shared" si="8"/>
        <v>65.84</v>
      </c>
      <c r="BU6" s="33">
        <f t="shared" si="8"/>
        <v>43.24</v>
      </c>
      <c r="BV6" s="33">
        <f t="shared" si="8"/>
        <v>51.56</v>
      </c>
      <c r="BW6" s="33">
        <f t="shared" si="8"/>
        <v>51.03</v>
      </c>
      <c r="BX6" s="33">
        <f t="shared" si="8"/>
        <v>50.9</v>
      </c>
      <c r="BY6" s="33">
        <f t="shared" si="8"/>
        <v>50.82</v>
      </c>
      <c r="BZ6" s="32" t="str">
        <f>IF(BZ7="","",IF(BZ7="-","【-】","【"&amp;SUBSTITUTE(TEXT(BZ7,"#,##0.00"),"-","△")&amp;"】"))</f>
        <v>【51.49】</v>
      </c>
      <c r="CA6" s="33">
        <f>IF(CA7="",NA(),CA7)</f>
        <v>245.46</v>
      </c>
      <c r="CB6" s="33">
        <f t="shared" ref="CB6:CJ6" si="9">IF(CB7="",NA(),CB7)</f>
        <v>167.26</v>
      </c>
      <c r="CC6" s="33">
        <f t="shared" si="9"/>
        <v>209.49</v>
      </c>
      <c r="CD6" s="33">
        <f t="shared" si="9"/>
        <v>200.54</v>
      </c>
      <c r="CE6" s="33">
        <f t="shared" si="9"/>
        <v>195.06</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56.13</v>
      </c>
      <c r="CM6" s="33">
        <f t="shared" ref="CM6:CU6" si="10">IF(CM7="",NA(),CM7)</f>
        <v>49.16</v>
      </c>
      <c r="CN6" s="33">
        <f t="shared" si="10"/>
        <v>48.84</v>
      </c>
      <c r="CO6" s="33">
        <f t="shared" si="10"/>
        <v>46.52</v>
      </c>
      <c r="CP6" s="33">
        <f t="shared" si="10"/>
        <v>46.62</v>
      </c>
      <c r="CQ6" s="33">
        <f t="shared" si="10"/>
        <v>44.65</v>
      </c>
      <c r="CR6" s="33">
        <f t="shared" si="10"/>
        <v>55.2</v>
      </c>
      <c r="CS6" s="33">
        <f t="shared" si="10"/>
        <v>54.74</v>
      </c>
      <c r="CT6" s="33">
        <f t="shared" si="10"/>
        <v>53.78</v>
      </c>
      <c r="CU6" s="33">
        <f t="shared" si="10"/>
        <v>53.24</v>
      </c>
      <c r="CV6" s="32" t="str">
        <f>IF(CV7="","",IF(CV7="-","【-】","【"&amp;SUBSTITUTE(TEXT(CV7,"#,##0.00"),"-","△")&amp;"】"))</f>
        <v>【53.32】</v>
      </c>
      <c r="CW6" s="33">
        <f>IF(CW7="",NA(),CW7)</f>
        <v>69.97</v>
      </c>
      <c r="CX6" s="33">
        <f t="shared" ref="CX6:DF6" si="11">IF(CX7="",NA(),CX7)</f>
        <v>62.03</v>
      </c>
      <c r="CY6" s="33">
        <f t="shared" si="11"/>
        <v>65.8</v>
      </c>
      <c r="CZ6" s="33">
        <f t="shared" si="11"/>
        <v>68.709999999999994</v>
      </c>
      <c r="DA6" s="33">
        <f t="shared" si="11"/>
        <v>69.2</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92037</v>
      </c>
      <c r="D7" s="35">
        <v>47</v>
      </c>
      <c r="E7" s="35">
        <v>17</v>
      </c>
      <c r="F7" s="35">
        <v>5</v>
      </c>
      <c r="G7" s="35">
        <v>0</v>
      </c>
      <c r="H7" s="35" t="s">
        <v>96</v>
      </c>
      <c r="I7" s="35" t="s">
        <v>97</v>
      </c>
      <c r="J7" s="35" t="s">
        <v>98</v>
      </c>
      <c r="K7" s="35" t="s">
        <v>99</v>
      </c>
      <c r="L7" s="35" t="s">
        <v>100</v>
      </c>
      <c r="M7" s="36" t="s">
        <v>101</v>
      </c>
      <c r="N7" s="36" t="s">
        <v>102</v>
      </c>
      <c r="O7" s="36">
        <v>4.68</v>
      </c>
      <c r="P7" s="36">
        <v>100</v>
      </c>
      <c r="Q7" s="36">
        <v>2592</v>
      </c>
      <c r="R7" s="36">
        <v>164066</v>
      </c>
      <c r="S7" s="36">
        <v>331.5</v>
      </c>
      <c r="T7" s="36">
        <v>494.92</v>
      </c>
      <c r="U7" s="36">
        <v>7666</v>
      </c>
      <c r="V7" s="36">
        <v>3.48</v>
      </c>
      <c r="W7" s="36">
        <v>2202.87</v>
      </c>
      <c r="X7" s="36">
        <v>96.05</v>
      </c>
      <c r="Y7" s="36">
        <v>100.01</v>
      </c>
      <c r="Z7" s="36">
        <v>93.16</v>
      </c>
      <c r="AA7" s="36">
        <v>96.77</v>
      </c>
      <c r="AB7" s="36">
        <v>97.07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43.01</v>
      </c>
      <c r="BQ7" s="36">
        <v>74.14</v>
      </c>
      <c r="BR7" s="36">
        <v>61.22</v>
      </c>
      <c r="BS7" s="36">
        <v>61.46</v>
      </c>
      <c r="BT7" s="36">
        <v>65.84</v>
      </c>
      <c r="BU7" s="36">
        <v>43.24</v>
      </c>
      <c r="BV7" s="36">
        <v>51.56</v>
      </c>
      <c r="BW7" s="36">
        <v>51.03</v>
      </c>
      <c r="BX7" s="36">
        <v>50.9</v>
      </c>
      <c r="BY7" s="36">
        <v>50.82</v>
      </c>
      <c r="BZ7" s="36">
        <v>51.49</v>
      </c>
      <c r="CA7" s="36">
        <v>245.46</v>
      </c>
      <c r="CB7" s="36">
        <v>167.26</v>
      </c>
      <c r="CC7" s="36">
        <v>209.49</v>
      </c>
      <c r="CD7" s="36">
        <v>200.54</v>
      </c>
      <c r="CE7" s="36">
        <v>195.06</v>
      </c>
      <c r="CF7" s="36">
        <v>338.76</v>
      </c>
      <c r="CG7" s="36">
        <v>283.26</v>
      </c>
      <c r="CH7" s="36">
        <v>289.60000000000002</v>
      </c>
      <c r="CI7" s="36">
        <v>293.27</v>
      </c>
      <c r="CJ7" s="36">
        <v>300.52</v>
      </c>
      <c r="CK7" s="36">
        <v>295.10000000000002</v>
      </c>
      <c r="CL7" s="36">
        <v>56.13</v>
      </c>
      <c r="CM7" s="36">
        <v>49.16</v>
      </c>
      <c r="CN7" s="36">
        <v>48.84</v>
      </c>
      <c r="CO7" s="36">
        <v>46.52</v>
      </c>
      <c r="CP7" s="36">
        <v>46.62</v>
      </c>
      <c r="CQ7" s="36">
        <v>44.65</v>
      </c>
      <c r="CR7" s="36">
        <v>55.2</v>
      </c>
      <c r="CS7" s="36">
        <v>54.74</v>
      </c>
      <c r="CT7" s="36">
        <v>53.78</v>
      </c>
      <c r="CU7" s="36">
        <v>53.24</v>
      </c>
      <c r="CV7" s="36">
        <v>53.32</v>
      </c>
      <c r="CW7" s="36">
        <v>69.97</v>
      </c>
      <c r="CX7" s="36">
        <v>62.03</v>
      </c>
      <c r="CY7" s="36">
        <v>65.8</v>
      </c>
      <c r="CZ7" s="36">
        <v>68.709999999999994</v>
      </c>
      <c r="DA7" s="36">
        <v>69.2</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2016-02-03T09:11:06Z</dcterms:created>
  <dcterms:modified xsi:type="dcterms:W3CDTF">2016-02-16T01:04:25Z</dcterms:modified>
  <cp:category/>
</cp:coreProperties>
</file>