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AQ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<sst xmlns="http://schemas.openxmlformats.org/spreadsheetml/2006/main" count="217" uniqueCount="107">
  <si>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</si>
  <si>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</si>
  <si>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</si>
  <si>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</si>
  <si>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</si>
  <si>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</si>
  <si>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</si>
  <si>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</si>
  <si>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</si>
  <si>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</si>
  <si>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</si>
  <si>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</si>
  <si>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</si>
  <si>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</si>
  <si>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</si>
  <si>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</si>
  <si>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</si>
  <si>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</si>
  <si>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</si>
  <si>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</si>
  <si>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</si>
  <si>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</si>
  <si>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</si>
  <si>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</si>
  <si>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</si>
  <si>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</si>
  <si>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</si>
  <si>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</si>
  <si>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</si>
  <si>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</si>
  <si>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</si>
  <si>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</si>
  <si>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</si>
  <si>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</si>
  <si>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</si>
  <si>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</si>
  <si>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</si>
  <si>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</si>
  <si>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</si>
  <si>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</si>
  <si>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</si>
  <si>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</si>
  <si>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</si>
  <si>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</si>
  <si>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</si>
  <si>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</si>
  <si>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</si>
  <si>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</si>
  <si>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</si>
  <si>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</si>
  <si>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</si>
  <si>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</si>
  <si>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</si>
  <si>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</si>
  <si>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</si>
  <si>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</si>
  <si>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</si>
  <si>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</si>
  <si>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</si>
  <si>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</si>
  <si>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</si>
  <si>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</si>
  <si>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</si>
  <si>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</si>
  <si>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</si>
  <si>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</si>
  <si>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</si>
  <si>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</si>
  <si>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</si>
  <si>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</si>
  <si>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</si>
  <si>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</si>
  <si>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</si>
  <si>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</si>
  <si>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</si>
  <si>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</si>
  <si>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</si>
  <si>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</si>
  <si>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</si>
  <si>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</si>
  <si>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</si>
  <si>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</si>
  <si>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</si>
  <si>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</si>
  <si>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</si>
  <si>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</si>
  <si>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</si>
  <si>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</si>
  <si>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</si>
  <si>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</si>
  <si>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</si>
  <si>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</si>
  <si>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</si>
  <si>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栃木市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</si>
  <si>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</si>
  <si>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</si>
  <si>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</si>
  <si>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</si>
  <si>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</si>
  <si>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</si>
  <si>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</si>
  <si>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</si>
  <si>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</si>
  <si>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</si>
  <si>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110％以上を維持しながら安定しており、流動比率も高く資金的にも余裕があるため健全な経営といえるが、その一方で企業債残高が多く、給水収益に対する比率が高い。そのため、近年は企業債の借入を減らし企業債残高の減に努めているところである。平成26年度の料金回収率は制度改正により経常収支比率が高くなったが、平成27年度の料金改定により今後減収が見込まれるため、料金回収率は今後低くなっていくと思われる。また、施設利用率が高く、施設規模は適正と考えられるが、有収率が低く、施設利用率に見合った収入を得られているとは言い難いのが現状である。有収率向上のために、配水管等の布設替を順次行っていきたい。</t>
    <rPh sb="1" eb="3">
      <t>ケイジョウ</t>
    </rPh>
    <rPh sb="3" eb="5">
      <t>シュウシ</t>
    </rPh>
    <rPh sb="5" eb="7">
      <t>ヒリツ</t>
    </rPh>
    <rPh sb="12" eb="14">
      <t>イジョウ</t>
    </rPh>
    <rPh sb="15" eb="17">
      <t>イジ</t>
    </rPh>
    <rPh sb="21" eb="23">
      <t>アンテイ</t>
    </rPh>
    <rPh sb="28" eb="30">
      <t>リュウドウ</t>
    </rPh>
    <rPh sb="30" eb="32">
      <t>ヒリツ</t>
    </rPh>
    <rPh sb="33" eb="34">
      <t>タカ</t>
    </rPh>
    <rPh sb="35" eb="38">
      <t>シキンテキ</t>
    </rPh>
    <rPh sb="40" eb="42">
      <t>ヨユウ</t>
    </rPh>
    <rPh sb="47" eb="49">
      <t>ケンゼン</t>
    </rPh>
    <rPh sb="50" eb="52">
      <t>ケイエイ</t>
    </rPh>
    <rPh sb="60" eb="62">
      <t>イッポウ</t>
    </rPh>
    <rPh sb="63" eb="65">
      <t>キギョウ</t>
    </rPh>
    <rPh sb="65" eb="66">
      <t>サイ</t>
    </rPh>
    <rPh sb="66" eb="68">
      <t>ザンダカ</t>
    </rPh>
    <rPh sb="69" eb="70">
      <t>オオ</t>
    </rPh>
    <rPh sb="72" eb="74">
      <t>キュウスイ</t>
    </rPh>
    <rPh sb="74" eb="76">
      <t>シュウエキ</t>
    </rPh>
    <rPh sb="77" eb="78">
      <t>タイ</t>
    </rPh>
    <rPh sb="80" eb="82">
      <t>ヒリツ</t>
    </rPh>
    <rPh sb="83" eb="84">
      <t>タカ</t>
    </rPh>
    <rPh sb="91" eb="93">
      <t>キンネン</t>
    </rPh>
    <rPh sb="94" eb="96">
      <t>キギョウ</t>
    </rPh>
    <rPh sb="96" eb="97">
      <t>サイ</t>
    </rPh>
    <rPh sb="98" eb="100">
      <t>カリイレ</t>
    </rPh>
    <rPh sb="101" eb="102">
      <t>ヘ</t>
    </rPh>
    <rPh sb="104" eb="106">
      <t>キギョウ</t>
    </rPh>
    <rPh sb="106" eb="107">
      <t>サイ</t>
    </rPh>
    <rPh sb="107" eb="109">
      <t>ザンダカ</t>
    </rPh>
    <rPh sb="110" eb="111">
      <t>ゲン</t>
    </rPh>
    <rPh sb="112" eb="113">
      <t>ツト</t>
    </rPh>
    <rPh sb="124" eb="126">
      <t>ヘイセイ</t>
    </rPh>
    <rPh sb="128" eb="130">
      <t>ネンド</t>
    </rPh>
    <rPh sb="131" eb="133">
      <t>リョウキン</t>
    </rPh>
    <rPh sb="133" eb="135">
      <t>カイシュウ</t>
    </rPh>
    <rPh sb="135" eb="136">
      <t>リツ</t>
    </rPh>
    <rPh sb="137" eb="139">
      <t>セイド</t>
    </rPh>
    <rPh sb="139" eb="141">
      <t>カイセイ</t>
    </rPh>
    <rPh sb="144" eb="146">
      <t>ケイジョウ</t>
    </rPh>
    <rPh sb="146" eb="148">
      <t>シュウシ</t>
    </rPh>
    <rPh sb="148" eb="150">
      <t>ヒリツ</t>
    </rPh>
    <rPh sb="151" eb="152">
      <t>タカ</t>
    </rPh>
    <rPh sb="158" eb="160">
      <t>ヘイセイ</t>
    </rPh>
    <rPh sb="162" eb="164">
      <t>ネンド</t>
    </rPh>
    <rPh sb="165" eb="167">
      <t>リョウキン</t>
    </rPh>
    <rPh sb="167" eb="169">
      <t>カイテイ</t>
    </rPh>
    <rPh sb="172" eb="174">
      <t>コンゴ</t>
    </rPh>
    <rPh sb="174" eb="176">
      <t>ゲンシュウ</t>
    </rPh>
    <rPh sb="177" eb="179">
      <t>ミコ</t>
    </rPh>
    <rPh sb="185" eb="187">
      <t>リョウキン</t>
    </rPh>
    <rPh sb="187" eb="189">
      <t>カイシュウ</t>
    </rPh>
    <rPh sb="189" eb="190">
      <t>リツ</t>
    </rPh>
    <rPh sb="191" eb="193">
      <t>コンゴ</t>
    </rPh>
    <rPh sb="193" eb="194">
      <t>ヒク</t>
    </rPh>
    <rPh sb="201" eb="202">
      <t>オモ</t>
    </rPh>
    <rPh sb="209" eb="211">
      <t>シセツ</t>
    </rPh>
    <rPh sb="211" eb="214">
      <t>リヨウリツ</t>
    </rPh>
    <rPh sb="215" eb="216">
      <t>タカ</t>
    </rPh>
    <rPh sb="218" eb="220">
      <t>シセツ</t>
    </rPh>
    <rPh sb="220" eb="222">
      <t>キボ</t>
    </rPh>
    <rPh sb="223" eb="225">
      <t>テキセイ</t>
    </rPh>
    <rPh sb="226" eb="227">
      <t>カンガ</t>
    </rPh>
    <rPh sb="233" eb="235">
      <t>ユウシュウ</t>
    </rPh>
    <rPh sb="235" eb="236">
      <t>リツ</t>
    </rPh>
    <rPh sb="237" eb="238">
      <t>ヒク</t>
    </rPh>
    <rPh sb="240" eb="242">
      <t>シセツ</t>
    </rPh>
    <rPh sb="242" eb="245">
      <t>リヨウリツ</t>
    </rPh>
    <rPh sb="246" eb="248">
      <t>ミア</t>
    </rPh>
    <rPh sb="250" eb="252">
      <t>シュウニュウ</t>
    </rPh>
    <rPh sb="253" eb="254">
      <t>エ</t>
    </rPh>
    <rPh sb="261" eb="262">
      <t>イ</t>
    </rPh>
    <rPh sb="263" eb="264">
      <t>ガタ</t>
    </rPh>
    <rPh sb="267" eb="269">
      <t>ゲンジョウ</t>
    </rPh>
    <rPh sb="273" eb="275">
      <t>ユウシュウ</t>
    </rPh>
    <rPh sb="275" eb="276">
      <t>リツ</t>
    </rPh>
    <rPh sb="276" eb="278">
      <t>コウジョウ</t>
    </rPh>
    <rPh sb="283" eb="286">
      <t>ハイスイカン</t>
    </rPh>
    <rPh sb="286" eb="287">
      <t>トウ</t>
    </rPh>
    <rPh sb="288" eb="290">
      <t>フセツ</t>
    </rPh>
    <rPh sb="290" eb="291">
      <t>カエ</t>
    </rPh>
    <rPh sb="292" eb="294">
      <t>ジュンジ</t>
    </rPh>
    <rPh sb="294" eb="295">
      <t>オコナ</t>
    </rPh>
    <phoneticPr fontId="4"/>
  </si>
  <si>
    <t>　現在までに石綿管の布設替を計画的に行ってきたこともあり、耐用年数を経過した管路は保有しておらず、健全な状態である。しかし、平成27年度以降に耐用年数を迎える水道管を多く保有しており、耐用年数に達していなくとも塩化ビニル管が布設されている一部地域では、漏水が多発している。このような管路を一度に全て更新するのは、財政状況からも難しく、これから耐用年数を経過した管路を保有していくことが予測される。また、水道未普及地域の解消に注力してきた結果、管路更新率は低く、管路の更新が進んでいない状況である。そこで、新規設置と更新のバランスを図るなど経営改善や投資計画の見直しをし、管路の重要度や更新の優先順位の高いものから効率的に更新をしなければならない。</t>
    <rPh sb="1" eb="3">
      <t>ゲンザイ</t>
    </rPh>
    <rPh sb="6" eb="8">
      <t>セキメン</t>
    </rPh>
    <rPh sb="8" eb="9">
      <t>カン</t>
    </rPh>
    <rPh sb="10" eb="12">
      <t>フセツ</t>
    </rPh>
    <rPh sb="12" eb="13">
      <t>ガ</t>
    </rPh>
    <rPh sb="14" eb="17">
      <t>ケイカクテキ</t>
    </rPh>
    <rPh sb="18" eb="19">
      <t>オコナ</t>
    </rPh>
    <rPh sb="29" eb="31">
      <t>タイヨウ</t>
    </rPh>
    <rPh sb="31" eb="33">
      <t>ネンスウ</t>
    </rPh>
    <rPh sb="34" eb="36">
      <t>ケイカ</t>
    </rPh>
    <rPh sb="38" eb="40">
      <t>カンロ</t>
    </rPh>
    <rPh sb="41" eb="43">
      <t>ホユウ</t>
    </rPh>
    <rPh sb="49" eb="51">
      <t>ケンゼン</t>
    </rPh>
    <rPh sb="52" eb="54">
      <t>ジョウタイ</t>
    </rPh>
    <rPh sb="62" eb="64">
      <t>ヘイセイ</t>
    </rPh>
    <rPh sb="66" eb="68">
      <t>ネンド</t>
    </rPh>
    <rPh sb="68" eb="70">
      <t>イコウ</t>
    </rPh>
    <rPh sb="71" eb="73">
      <t>タイヨウ</t>
    </rPh>
    <rPh sb="73" eb="75">
      <t>ネンスウ</t>
    </rPh>
    <rPh sb="76" eb="77">
      <t>ムカ</t>
    </rPh>
    <rPh sb="79" eb="82">
      <t>スイドウカン</t>
    </rPh>
    <rPh sb="83" eb="84">
      <t>オオ</t>
    </rPh>
    <rPh sb="85" eb="87">
      <t>ホユウ</t>
    </rPh>
    <rPh sb="92" eb="94">
      <t>タイヨウ</t>
    </rPh>
    <rPh sb="94" eb="96">
      <t>ネンスウ</t>
    </rPh>
    <rPh sb="97" eb="98">
      <t>タッ</t>
    </rPh>
    <rPh sb="105" eb="107">
      <t>エンカ</t>
    </rPh>
    <rPh sb="110" eb="111">
      <t>カン</t>
    </rPh>
    <rPh sb="112" eb="114">
      <t>フセツ</t>
    </rPh>
    <rPh sb="119" eb="121">
      <t>イチブ</t>
    </rPh>
    <rPh sb="121" eb="123">
      <t>チイキ</t>
    </rPh>
    <rPh sb="126" eb="128">
      <t>ロウスイ</t>
    </rPh>
    <rPh sb="129" eb="131">
      <t>タハツ</t>
    </rPh>
    <rPh sb="141" eb="143">
      <t>カンロ</t>
    </rPh>
    <rPh sb="144" eb="146">
      <t>イチド</t>
    </rPh>
    <rPh sb="147" eb="148">
      <t>スベ</t>
    </rPh>
    <rPh sb="149" eb="151">
      <t>コウシン</t>
    </rPh>
    <rPh sb="156" eb="158">
      <t>ザイセイ</t>
    </rPh>
    <rPh sb="158" eb="160">
      <t>ジョウキョウ</t>
    </rPh>
    <rPh sb="163" eb="164">
      <t>ムズカ</t>
    </rPh>
    <rPh sb="171" eb="173">
      <t>タイヨウ</t>
    </rPh>
    <rPh sb="173" eb="175">
      <t>ネンスウ</t>
    </rPh>
    <rPh sb="176" eb="178">
      <t>ケイカ</t>
    </rPh>
    <rPh sb="180" eb="182">
      <t>カンロ</t>
    </rPh>
    <rPh sb="183" eb="185">
      <t>ホユウ</t>
    </rPh>
    <rPh sb="192" eb="194">
      <t>ヨソク</t>
    </rPh>
    <rPh sb="201" eb="203">
      <t>スイドウ</t>
    </rPh>
    <rPh sb="203" eb="206">
      <t>ミフキュウ</t>
    </rPh>
    <rPh sb="206" eb="208">
      <t>チイキ</t>
    </rPh>
    <rPh sb="209" eb="211">
      <t>カイショウ</t>
    </rPh>
    <rPh sb="212" eb="214">
      <t>チュウリョク</t>
    </rPh>
    <rPh sb="218" eb="220">
      <t>ケッカ</t>
    </rPh>
    <rPh sb="221" eb="223">
      <t>カンロ</t>
    </rPh>
    <rPh sb="223" eb="225">
      <t>コウシン</t>
    </rPh>
    <rPh sb="225" eb="226">
      <t>リツ</t>
    </rPh>
    <rPh sb="227" eb="228">
      <t>ヒク</t>
    </rPh>
    <rPh sb="230" eb="232">
      <t>カンロ</t>
    </rPh>
    <rPh sb="233" eb="235">
      <t>コウシン</t>
    </rPh>
    <rPh sb="236" eb="237">
      <t>スス</t>
    </rPh>
    <rPh sb="242" eb="244">
      <t>ジョウキョウ</t>
    </rPh>
    <rPh sb="252" eb="254">
      <t>シンキ</t>
    </rPh>
    <rPh sb="254" eb="256">
      <t>セッチ</t>
    </rPh>
    <rPh sb="257" eb="259">
      <t>コウシン</t>
    </rPh>
    <rPh sb="265" eb="266">
      <t>ハカ</t>
    </rPh>
    <rPh sb="269" eb="271">
      <t>ケイエイ</t>
    </rPh>
    <rPh sb="271" eb="273">
      <t>カイゼン</t>
    </rPh>
    <rPh sb="274" eb="276">
      <t>トウシ</t>
    </rPh>
    <rPh sb="276" eb="278">
      <t>ケイカク</t>
    </rPh>
    <rPh sb="279" eb="281">
      <t>ミナオ</t>
    </rPh>
    <rPh sb="285" eb="287">
      <t>カンロ</t>
    </rPh>
    <rPh sb="288" eb="291">
      <t>ジュウヨウド</t>
    </rPh>
    <rPh sb="292" eb="294">
      <t>コウシン</t>
    </rPh>
    <rPh sb="295" eb="297">
      <t>ユウセン</t>
    </rPh>
    <rPh sb="297" eb="299">
      <t>ジュンイ</t>
    </rPh>
    <rPh sb="300" eb="301">
      <t>タカ</t>
    </rPh>
    <rPh sb="306" eb="308">
      <t>コウリツ</t>
    </rPh>
    <rPh sb="308" eb="309">
      <t>テキ</t>
    </rPh>
    <rPh sb="310" eb="312">
      <t>コウシン</t>
    </rPh>
    <phoneticPr fontId="4"/>
  </si>
  <si>
    <t>　本市水道事業では、現状、財務指標等に問題なく、健全な経営が行われている。しかしながら、平成27年度の料金改定による減収の見込みから、今後、さらなる経営の効率化や合理化を行わなければならない。併せて、管路や施設の更新計画について検討を行い、健全経営の継続のための経営努力を図っていく必要がある。</t>
    <rPh sb="1" eb="2">
      <t>ホン</t>
    </rPh>
    <rPh sb="2" eb="3">
      <t>シ</t>
    </rPh>
    <rPh sb="3" eb="5">
      <t>スイドウ</t>
    </rPh>
    <rPh sb="5" eb="7">
      <t>ジギョウ</t>
    </rPh>
    <rPh sb="10" eb="12">
      <t>ゲンジョウ</t>
    </rPh>
    <rPh sb="13" eb="15">
      <t>ザイム</t>
    </rPh>
    <rPh sb="15" eb="17">
      <t>シヒョウ</t>
    </rPh>
    <rPh sb="17" eb="18">
      <t>トウ</t>
    </rPh>
    <rPh sb="19" eb="21">
      <t>モンダイ</t>
    </rPh>
    <rPh sb="24" eb="26">
      <t>ケンゼン</t>
    </rPh>
    <rPh sb="27" eb="29">
      <t>ケイエイ</t>
    </rPh>
    <rPh sb="30" eb="31">
      <t>オコナ</t>
    </rPh>
    <rPh sb="44" eb="46">
      <t>ヘイセイ</t>
    </rPh>
    <rPh sb="48" eb="50">
      <t>ネンド</t>
    </rPh>
    <rPh sb="51" eb="53">
      <t>リョウキン</t>
    </rPh>
    <rPh sb="53" eb="55">
      <t>カイテイ</t>
    </rPh>
    <rPh sb="58" eb="60">
      <t>ゲンシュウ</t>
    </rPh>
    <rPh sb="61" eb="63">
      <t>ミコ</t>
    </rPh>
    <rPh sb="67" eb="69">
      <t>コンゴ</t>
    </rPh>
    <rPh sb="74" eb="76">
      <t>ケイエイ</t>
    </rPh>
    <rPh sb="77" eb="79">
      <t>コウリツ</t>
    </rPh>
    <rPh sb="79" eb="80">
      <t>カ</t>
    </rPh>
    <rPh sb="81" eb="84">
      <t>ゴウリカ</t>
    </rPh>
    <rPh sb="85" eb="86">
      <t>オコナ</t>
    </rPh>
    <rPh sb="96" eb="97">
      <t>アワ</t>
    </rPh>
    <rPh sb="100" eb="102">
      <t>カンロ</t>
    </rPh>
    <rPh sb="103" eb="105">
      <t>シセツ</t>
    </rPh>
    <rPh sb="106" eb="108">
      <t>コウシン</t>
    </rPh>
    <rPh sb="108" eb="110">
      <t>ケイカク</t>
    </rPh>
    <rPh sb="114" eb="116">
      <t>ケントウ</t>
    </rPh>
    <rPh sb="117" eb="118">
      <t>オコナ</t>
    </rPh>
    <rPh sb="120" eb="122">
      <t>ケンゼン</t>
    </rPh>
    <rPh sb="122" eb="124">
      <t>ケイエイ</t>
    </rPh>
    <rPh sb="125" eb="127">
      <t>ケイゾク</t>
    </rPh>
    <rPh sb="131" eb="133">
      <t>ケイエイ</t>
    </rPh>
    <rPh sb="133" eb="135">
      <t>ドリョク</t>
    </rPh>
    <rPh sb="136" eb="137">
      <t>ハカ</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</si>
</sst>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1.21</c:v>
                </c:pt>
                <c:pt idx="1">
                  <c:v>0.34</c:v>
                </c:pt>
                <c:pt idx="2">
                  <c:v>0.59</c:v>
                </c:pt>
                <c:pt idx="3">
                  <c:v>0.43</c:v>
                </c:pt>
                <c:pt idx="4">
                  <c:v>0.36</c:v>
                </c:pt>
              </c:numCache>
            </c:numRef>
          </c:val>
        </c:ser>
        <c:dLbls>
          <c:showLegendKey val="0"/>
          <c:showVal val="0"/>
          <c:showCatName val="0"/>
          <c:showSerName val="0"/>
          <c:showPercent val="0"/>
          <c:showBubbleSize val="0"/>
        </c:dLbls>
        <c:gapWidth val="150"/>
        <c:axId val="169413856"/>
        <c:axId val="16941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9413856"/>
        <c:axId val="169415032"/>
      </c:lineChart>
      <c:dateAx>
        <c:axId val="169413856"/>
        <c:scaling>
          <c:orientation val="minMax"/>
        </c:scaling>
        <c:delete val="1"/>
        <c:axPos val="b"/>
        <c:numFmt formatCode="ge" sourceLinked="1"/>
        <c:majorTickMark val="none"/>
        <c:minorTickMark val="none"/>
        <c:tickLblPos val="none"/>
        <c:crossAx val="169415032"/>
        <c:crosses val="autoZero"/>
        <c:auto val="1"/>
        <c:lblOffset val="100"/>
        <c:baseTimeUnit val="years"/>
      </c:dateAx>
      <c:valAx>
        <c:axId val="16941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69.55</c:v>
                </c:pt>
                <c:pt idx="1">
                  <c:v>72.22</c:v>
                </c:pt>
                <c:pt idx="2">
                  <c:v>71.260000000000005</c:v>
                </c:pt>
                <c:pt idx="3">
                  <c:v>70.91</c:v>
                </c:pt>
                <c:pt idx="4">
                  <c:v>80.86</c:v>
                </c:pt>
              </c:numCache>
            </c:numRef>
          </c:val>
        </c:ser>
        <c:dLbls>
          <c:showLegendKey val="0"/>
          <c:showVal val="0"/>
          <c:showCatName val="0"/>
          <c:showSerName val="0"/>
          <c:showPercent val="0"/>
          <c:showBubbleSize val="0"/>
        </c:dLbls>
        <c:gapWidth val="150"/>
        <c:axId val="247100656"/>
        <c:axId val="24717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47100656"/>
        <c:axId val="247175280"/>
      </c:lineChart>
      <c:dateAx>
        <c:axId val="247100656"/>
        <c:scaling>
          <c:orientation val="minMax"/>
        </c:scaling>
        <c:delete val="1"/>
        <c:axPos val="b"/>
        <c:numFmt formatCode="ge" sourceLinked="1"/>
        <c:majorTickMark val="none"/>
        <c:minorTickMark val="none"/>
        <c:tickLblPos val="none"/>
        <c:crossAx val="247175280"/>
        <c:crosses val="autoZero"/>
        <c:auto val="1"/>
        <c:lblOffset val="100"/>
        <c:baseTimeUnit val="years"/>
      </c:dateAx>
      <c:valAx>
        <c:axId val="24717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0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79.78</c:v>
                </c:pt>
                <c:pt idx="1">
                  <c:v>75.23</c:v>
                </c:pt>
                <c:pt idx="2">
                  <c:v>76.69</c:v>
                </c:pt>
                <c:pt idx="3">
                  <c:v>75.94</c:v>
                </c:pt>
                <c:pt idx="4">
                  <c:v>76.069999999999993</c:v>
                </c:pt>
              </c:numCache>
            </c:numRef>
          </c:val>
        </c:ser>
        <c:dLbls>
          <c:showLegendKey val="0"/>
          <c:showVal val="0"/>
          <c:showCatName val="0"/>
          <c:showSerName val="0"/>
          <c:showPercent val="0"/>
          <c:showBubbleSize val="0"/>
        </c:dLbls>
        <c:gapWidth val="150"/>
        <c:axId val="247176456"/>
        <c:axId val="24717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47176456"/>
        <c:axId val="247176848"/>
      </c:lineChart>
      <c:dateAx>
        <c:axId val="247176456"/>
        <c:scaling>
          <c:orientation val="minMax"/>
        </c:scaling>
        <c:delete val="1"/>
        <c:axPos val="b"/>
        <c:numFmt formatCode="ge" sourceLinked="1"/>
        <c:majorTickMark val="none"/>
        <c:minorTickMark val="none"/>
        <c:tickLblPos val="none"/>
        <c:crossAx val="247176848"/>
        <c:crosses val="autoZero"/>
        <c:auto val="1"/>
        <c:lblOffset val="100"/>
        <c:baseTimeUnit val="years"/>
      </c:dateAx>
      <c:valAx>
        <c:axId val="24717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7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116.17</c:v>
                </c:pt>
                <c:pt idx="1">
                  <c:v>113.49</c:v>
                </c:pt>
                <c:pt idx="2">
                  <c:v>112.8</c:v>
                </c:pt>
                <c:pt idx="3">
                  <c:v>112.09</c:v>
                </c:pt>
                <c:pt idx="4">
                  <c:v>117.58</c:v>
                </c:pt>
              </c:numCache>
            </c:numRef>
          </c:val>
        </c:ser>
        <c:dLbls>
          <c:showLegendKey val="0"/>
          <c:showVal val="0"/>
          <c:showCatName val="0"/>
          <c:showSerName val="0"/>
          <c:showPercent val="0"/>
          <c:showBubbleSize val="0"/>
        </c:dLbls>
        <c:gapWidth val="150"/>
        <c:axId val="169416992"/>
        <c:axId val="16941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69416992"/>
        <c:axId val="169417384"/>
      </c:lineChart>
      <c:dateAx>
        <c:axId val="169416992"/>
        <c:scaling>
          <c:orientation val="minMax"/>
        </c:scaling>
        <c:delete val="1"/>
        <c:axPos val="b"/>
        <c:numFmt formatCode="ge" sourceLinked="1"/>
        <c:majorTickMark val="none"/>
        <c:minorTickMark val="none"/>
        <c:tickLblPos val="none"/>
        <c:crossAx val="169417384"/>
        <c:crosses val="autoZero"/>
        <c:auto val="1"/>
        <c:lblOffset val="100"/>
        <c:baseTimeUnit val="years"/>
      </c:dateAx>
      <c:valAx>
        <c:axId val="16941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39.229999999999997</c:v>
                </c:pt>
                <c:pt idx="1">
                  <c:v>40.65</c:v>
                </c:pt>
                <c:pt idx="2">
                  <c:v>41.85</c:v>
                </c:pt>
                <c:pt idx="3">
                  <c:v>42.81</c:v>
                </c:pt>
                <c:pt idx="4">
                  <c:v>46.96</c:v>
                </c:pt>
              </c:numCache>
            </c:numRef>
          </c:val>
        </c:ser>
        <c:dLbls>
          <c:showLegendKey val="0"/>
          <c:showVal val="0"/>
          <c:showCatName val="0"/>
          <c:showSerName val="0"/>
          <c:showPercent val="0"/>
          <c:showBubbleSize val="0"/>
        </c:dLbls>
        <c:gapWidth val="150"/>
        <c:axId val="246506952"/>
        <c:axId val="24650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46506952"/>
        <c:axId val="246507344"/>
      </c:lineChart>
      <c:dateAx>
        <c:axId val="246506952"/>
        <c:scaling>
          <c:orientation val="minMax"/>
        </c:scaling>
        <c:delete val="1"/>
        <c:axPos val="b"/>
        <c:numFmt formatCode="ge" sourceLinked="1"/>
        <c:majorTickMark val="none"/>
        <c:minorTickMark val="none"/>
        <c:tickLblPos val="none"/>
        <c:crossAx val="246507344"/>
        <c:crosses val="autoZero"/>
        <c:auto val="1"/>
        <c:lblOffset val="100"/>
        <c:baseTimeUnit val="years"/>
      </c:dateAx>
      <c:valAx>
        <c:axId val="2465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099088"/>
        <c:axId val="24709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47099088"/>
        <c:axId val="247099480"/>
      </c:lineChart>
      <c:dateAx>
        <c:axId val="247099088"/>
        <c:scaling>
          <c:orientation val="minMax"/>
        </c:scaling>
        <c:delete val="1"/>
        <c:axPos val="b"/>
        <c:numFmt formatCode="ge" sourceLinked="1"/>
        <c:majorTickMark val="none"/>
        <c:minorTickMark val="none"/>
        <c:tickLblPos val="none"/>
        <c:crossAx val="247099480"/>
        <c:crosses val="autoZero"/>
        <c:auto val="1"/>
        <c:lblOffset val="100"/>
        <c:baseTimeUnit val="years"/>
      </c:dateAx>
      <c:valAx>
        <c:axId val="24709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9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101048"/>
        <c:axId val="2471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247101048"/>
        <c:axId val="247101440"/>
      </c:lineChart>
      <c:dateAx>
        <c:axId val="247101048"/>
        <c:scaling>
          <c:orientation val="minMax"/>
        </c:scaling>
        <c:delete val="1"/>
        <c:axPos val="b"/>
        <c:numFmt formatCode="ge" sourceLinked="1"/>
        <c:majorTickMark val="none"/>
        <c:minorTickMark val="none"/>
        <c:tickLblPos val="none"/>
        <c:crossAx val="247101440"/>
        <c:crosses val="autoZero"/>
        <c:auto val="1"/>
        <c:lblOffset val="100"/>
        <c:baseTimeUnit val="years"/>
      </c:dateAx>
      <c:valAx>
        <c:axId val="24710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1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824.44</c:v>
                </c:pt>
                <c:pt idx="1">
                  <c:v>909.73</c:v>
                </c:pt>
                <c:pt idx="2">
                  <c:v>1094.3599999999999</c:v>
                </c:pt>
                <c:pt idx="3">
                  <c:v>587.16</c:v>
                </c:pt>
                <c:pt idx="4">
                  <c:v>422.74</c:v>
                </c:pt>
              </c:numCache>
            </c:numRef>
          </c:val>
        </c:ser>
        <c:dLbls>
          <c:showLegendKey val="0"/>
          <c:showVal val="0"/>
          <c:showCatName val="0"/>
          <c:showSerName val="0"/>
          <c:showPercent val="0"/>
          <c:showBubbleSize val="0"/>
        </c:dLbls>
        <c:gapWidth val="150"/>
        <c:axId val="246509696"/>
        <c:axId val="24650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46509696"/>
        <c:axId val="246509304"/>
      </c:lineChart>
      <c:dateAx>
        <c:axId val="246509696"/>
        <c:scaling>
          <c:orientation val="minMax"/>
        </c:scaling>
        <c:delete val="1"/>
        <c:axPos val="b"/>
        <c:numFmt formatCode="ge" sourceLinked="1"/>
        <c:majorTickMark val="none"/>
        <c:minorTickMark val="none"/>
        <c:tickLblPos val="none"/>
        <c:crossAx val="246509304"/>
        <c:crosses val="autoZero"/>
        <c:auto val="1"/>
        <c:lblOffset val="100"/>
        <c:baseTimeUnit val="years"/>
      </c:dateAx>
      <c:valAx>
        <c:axId val="24650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459.71</c:v>
                </c:pt>
                <c:pt idx="1">
                  <c:v>440.29</c:v>
                </c:pt>
                <c:pt idx="2">
                  <c:v>423.76</c:v>
                </c:pt>
                <c:pt idx="3">
                  <c:v>404.83</c:v>
                </c:pt>
                <c:pt idx="4">
                  <c:v>429.03</c:v>
                </c:pt>
              </c:numCache>
            </c:numRef>
          </c:val>
        </c:ser>
        <c:dLbls>
          <c:showLegendKey val="0"/>
          <c:showVal val="0"/>
          <c:showCatName val="0"/>
          <c:showSerName val="0"/>
          <c:showPercent val="0"/>
          <c:showBubbleSize val="0"/>
        </c:dLbls>
        <c:gapWidth val="150"/>
        <c:axId val="247102616"/>
        <c:axId val="2469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47102616"/>
        <c:axId val="246985120"/>
      </c:lineChart>
      <c:dateAx>
        <c:axId val="247102616"/>
        <c:scaling>
          <c:orientation val="minMax"/>
        </c:scaling>
        <c:delete val="1"/>
        <c:axPos val="b"/>
        <c:numFmt formatCode="ge" sourceLinked="1"/>
        <c:majorTickMark val="none"/>
        <c:minorTickMark val="none"/>
        <c:tickLblPos val="none"/>
        <c:crossAx val="246985120"/>
        <c:crosses val="autoZero"/>
        <c:auto val="1"/>
        <c:lblOffset val="100"/>
        <c:baseTimeUnit val="years"/>
      </c:dateAx>
      <c:valAx>
        <c:axId val="24698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1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111.18</c:v>
                </c:pt>
                <c:pt idx="1">
                  <c:v>108.26</c:v>
                </c:pt>
                <c:pt idx="2">
                  <c:v>106.56</c:v>
                </c:pt>
                <c:pt idx="3">
                  <c:v>105.03</c:v>
                </c:pt>
                <c:pt idx="4">
                  <c:v>113.14</c:v>
                </c:pt>
              </c:numCache>
            </c:numRef>
          </c:val>
        </c:ser>
        <c:dLbls>
          <c:showLegendKey val="0"/>
          <c:showVal val="0"/>
          <c:showCatName val="0"/>
          <c:showSerName val="0"/>
          <c:showPercent val="0"/>
          <c:showBubbleSize val="0"/>
        </c:dLbls>
        <c:gapWidth val="150"/>
        <c:axId val="246986296"/>
        <c:axId val="2469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46986296"/>
        <c:axId val="246986688"/>
      </c:lineChart>
      <c:dateAx>
        <c:axId val="246986296"/>
        <c:scaling>
          <c:orientation val="minMax"/>
        </c:scaling>
        <c:delete val="1"/>
        <c:axPos val="b"/>
        <c:numFmt formatCode="ge" sourceLinked="1"/>
        <c:majorTickMark val="none"/>
        <c:minorTickMark val="none"/>
        <c:tickLblPos val="none"/>
        <c:crossAx val="246986688"/>
        <c:crosses val="autoZero"/>
        <c:auto val="1"/>
        <c:lblOffset val="100"/>
        <c:baseTimeUnit val="years"/>
      </c:dateAx>
      <c:valAx>
        <c:axId val="2469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8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123.98</c:v>
                </c:pt>
                <c:pt idx="1">
                  <c:v>129.88999999999999</c:v>
                </c:pt>
                <c:pt idx="2">
                  <c:v>132.03</c:v>
                </c:pt>
                <c:pt idx="3">
                  <c:v>135.22</c:v>
                </c:pt>
                <c:pt idx="4">
                  <c:v>129.28</c:v>
                </c:pt>
              </c:numCache>
            </c:numRef>
          </c:val>
        </c:ser>
        <c:dLbls>
          <c:showLegendKey val="0"/>
          <c:showVal val="0"/>
          <c:showCatName val="0"/>
          <c:showSerName val="0"/>
          <c:showPercent val="0"/>
          <c:showBubbleSize val="0"/>
        </c:dLbls>
        <c:gapWidth val="150"/>
        <c:axId val="246987864"/>
        <c:axId val="2469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46987864"/>
        <c:axId val="246988256"/>
      </c:lineChart>
      <c:dateAx>
        <c:axId val="246987864"/>
        <c:scaling>
          <c:orientation val="minMax"/>
        </c:scaling>
        <c:delete val="1"/>
        <c:axPos val="b"/>
        <c:numFmt formatCode="ge" sourceLinked="1"/>
        <c:majorTickMark val="none"/>
        <c:minorTickMark val="none"/>
        <c:tickLblPos val="none"/>
        <c:crossAx val="246988256"/>
        <c:crosses val="autoZero"/>
        <c:auto val="1"/>
        <c:lblOffset val="100"/>
        <c:baseTimeUnit val="years"/>
      </c:dateAx>
      <c:valAx>
        <c:axId val="2469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栃木市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164066</v>
      </c>
      <c r="AJ8" s="75"/>
      <c r="AK8" s="75"/>
      <c r="AL8" s="75"/>
      <c r="AM8" s="75"/>
      <c r="AN8" s="75"/>
      <c r="AO8" s="75"/>
      <c r="AP8" s="76"/>
      <c r="AQ8" s="57">
        <f>データ!R6</f>
        <v>331.5</v>
      </c>
      <c r="AR8" s="57"/>
      <c r="AS8" s="57"/>
      <c r="AT8" s="57"/>
      <c r="AU8" s="57"/>
      <c r="AV8" s="57"/>
      <c r="AW8" s="57"/>
      <c r="AX8" s="57"/>
      <c r="AY8" s="57">
        <f>データ!S6</f>
        <v>494.92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61.32</v>
      </c>
      <c r="K10" s="57"/>
      <c r="L10" s="57"/>
      <c r="M10" s="57"/>
      <c r="N10" s="57"/>
      <c r="O10" s="57"/>
      <c r="P10" s="57"/>
      <c r="Q10" s="57"/>
      <c r="R10" s="57">
        <f>データ!O6</f>
        <v>90.54</v>
      </c>
      <c r="S10" s="57"/>
      <c r="T10" s="57"/>
      <c r="U10" s="57"/>
      <c r="V10" s="57"/>
      <c r="W10" s="57"/>
      <c r="X10" s="57"/>
      <c r="Y10" s="57"/>
      <c r="Z10" s="65">
        <f>データ!P6</f>
        <v>2268</v>
      </c>
      <c r="AA10" s="65"/>
      <c r="AB10" s="65"/>
      <c r="AC10" s="65"/>
      <c r="AD10" s="65"/>
      <c r="AE10" s="65"/>
      <c r="AF10" s="65"/>
      <c r="AG10" s="65"/>
      <c r="AH10" s="2"/>
      <c r="AI10" s="65">
        <f>データ!T6</f>
        <v>148246</v>
      </c>
      <c r="AJ10" s="65"/>
      <c r="AK10" s="65"/>
      <c r="AL10" s="65"/>
      <c r="AM10" s="65"/>
      <c r="AN10" s="65"/>
      <c r="AO10" s="65"/>
      <c r="AP10" s="65"/>
      <c r="AQ10" s="57">
        <f>データ!U6</f>
        <v>255.12</v>
      </c>
      <c r="AR10" s="57"/>
      <c r="AS10" s="57"/>
      <c r="AT10" s="57"/>
      <c r="AU10" s="57"/>
      <c r="AV10" s="57"/>
      <c r="AW10" s="57"/>
      <c r="AX10" s="57"/>
      <c r="AY10" s="57">
        <f>データ!V6</f>
        <v>581.08000000000004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92037</v>
      </c>
      <c r="D6" s="31">
        <f t="shared" si="3"/>
        <v>46</v>
      </c>
      <c r="E6" s="31">
        <f t="shared" si="3"/>
        <v>1</v>
      </c>
      <c r="F6" s="31">
        <f t="shared" si="3"/>
        <v>0</v>
      </c>
      <c r="G6" s="31">
        <f t="shared" si="3"/>
        <v>1</v>
      </c>
      <c r="H6" s="31" t="str">
        <f t="shared" si="3"/>
        <v>栃木県　栃木市</v>
      </c>
      <c r="I6" s="31" t="str">
        <f t="shared" si="3"/>
        <v>法適用</v>
      </c>
      <c r="J6" s="31" t="str">
        <f t="shared" si="3"/>
        <v>水道事業</v>
      </c>
      <c r="K6" s="31" t="str">
        <f t="shared" si="3"/>
        <v>末端給水事業</v>
      </c>
      <c r="L6" s="31" t="str">
        <f t="shared" si="3"/>
        <v>A3</v>
      </c>
      <c r="M6" s="32" t="str">
        <f t="shared" si="3"/>
        <v>-</v>
      </c>
      <c r="N6" s="32">
        <f t="shared" si="3"/>
        <v>61.32</v>
      </c>
      <c r="O6" s="32">
        <f t="shared" si="3"/>
        <v>90.54</v>
      </c>
      <c r="P6" s="32">
        <f t="shared" si="3"/>
        <v>2268</v>
      </c>
      <c r="Q6" s="32">
        <f t="shared" si="3"/>
        <v>164066</v>
      </c>
      <c r="R6" s="32">
        <f t="shared" si="3"/>
        <v>331.5</v>
      </c>
      <c r="S6" s="32">
        <f t="shared" si="3"/>
        <v>494.92</v>
      </c>
      <c r="T6" s="32">
        <f t="shared" si="3"/>
        <v>148246</v>
      </c>
      <c r="U6" s="32">
        <f t="shared" si="3"/>
        <v>255.12</v>
      </c>
      <c r="V6" s="32">
        <f t="shared" si="3"/>
        <v>581.08000000000004</v>
      </c>
      <c r="W6" s="33">
        <f>IF(W7="",NA(),W7)</f>
        <v>116.17</v>
      </c>
      <c r="X6" s="33">
        <f t="shared" ref="X6:AF6" si="4">IF(X7="",NA(),X7)</f>
        <v>113.49</v>
      </c>
      <c r="Y6" s="33">
        <f t="shared" si="4"/>
        <v>112.8</v>
      </c>
      <c r="Z6" s="33">
        <f t="shared" si="4"/>
        <v>112.09</v>
      </c>
      <c r="AA6" s="33">
        <f t="shared" si="4"/>
        <v>117.58</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824.44</v>
      </c>
      <c r="AT6" s="33">
        <f t="shared" ref="AT6:BB6" si="6">IF(AT7="",NA(),AT7)</f>
        <v>909.73</v>
      </c>
      <c r="AU6" s="33">
        <f t="shared" si="6"/>
        <v>1094.3599999999999</v>
      </c>
      <c r="AV6" s="33">
        <f t="shared" si="6"/>
        <v>587.16</v>
      </c>
      <c r="AW6" s="33">
        <f t="shared" si="6"/>
        <v>422.74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459.71</v>
      </c>
      <c r="BE6" s="33">
        <f t="shared" ref="BE6:BM6" si="7">IF(BE7="",NA(),BE7)</f>
        <v>440.29</v>
      </c>
      <c r="BF6" s="33">
        <f t="shared" si="7"/>
        <v>423.76</v>
      </c>
      <c r="BG6" s="33">
        <f t="shared" si="7"/>
        <v>404.83</v>
      </c>
      <c r="BH6" s="33">
        <f t="shared" si="7"/>
        <v>429.03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111.18</v>
      </c>
      <c r="BP6" s="33">
        <f t="shared" ref="BP6:BX6" si="8">IF(BP7="",NA(),BP7)</f>
        <v>108.26</v>
      </c>
      <c r="BQ6" s="33">
        <f t="shared" si="8"/>
        <v>106.56</v>
      </c>
      <c r="BR6" s="33">
        <f t="shared" si="8"/>
        <v>105.03</v>
      </c>
      <c r="BS6" s="33">
        <f t="shared" si="8"/>
        <v>113.14</v>
      </c>
      <c r="BT6" s="33">
        <f t="shared" si="8"/>
        <v>102.82</v>
      </c>
      <c r="BU6" s="33">
        <f t="shared" si="8"/>
        <v>100.16</v>
      </c>
      <c r="BV6" s="33">
        <f t="shared" si="8"/>
        <v>100.16</v>
      </c>
      <c r="BW6" s="33">
        <f t="shared" si="8"/>
        <v>100.07</v>
      </c>
      <c r="BX6" s="33">
        <f t="shared" si="8"/>
        <v>106.22</v>
      </c>
      <c r="BY6" s="32" t="str">
        <f>IF(BY7="","",IF(BY7="-","【-】","【"&amp;SUBSTITUTE(TEXT(BY7,"#,##0.00"),"-","△")&amp;"】"))</f>
        <v>【104.60】</v>
      </c>
      <c r="BZ6" s="33">
        <f>IF(BZ7="",NA(),BZ7)</f>
        <v>123.98</v>
      </c>
      <c r="CA6" s="33">
        <f t="shared" ref="CA6:CI6" si="9">IF(CA7="",NA(),CA7)</f>
        <v>129.88999999999999</v>
      </c>
      <c r="CB6" s="33">
        <f t="shared" si="9"/>
        <v>132.03</v>
      </c>
      <c r="CC6" s="33">
        <f t="shared" si="9"/>
        <v>135.22</v>
      </c>
      <c r="CD6" s="33">
        <f t="shared" si="9"/>
        <v>129.28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69.55</v>
      </c>
      <c r="CL6" s="33">
        <f t="shared" ref="CL6:CT6" si="10">IF(CL7="",NA(),CL7)</f>
        <v>72.22</v>
      </c>
      <c r="CM6" s="33">
        <f t="shared" si="10"/>
        <v>71.260000000000005</v>
      </c>
      <c r="CN6" s="33">
        <f t="shared" si="10"/>
        <v>70.91</v>
      </c>
      <c r="CO6" s="33">
        <f t="shared" si="10"/>
        <v>80.86</v>
      </c>
      <c r="CP6" s="33">
        <f t="shared" si="10"/>
        <v>63.12</v>
      </c>
      <c r="CQ6" s="33">
        <f t="shared" si="10"/>
        <v>62.81</v>
      </c>
      <c r="CR6" s="33">
        <f t="shared" si="10"/>
        <v>62.5</v>
      </c>
      <c r="CS6" s="33">
        <f t="shared" si="10"/>
        <v>62.45</v>
      </c>
      <c r="CT6" s="33">
        <f t="shared" si="10"/>
        <v>62.12</v>
      </c>
      <c r="CU6" s="32" t="str">
        <f>IF(CU7="","",IF(CU7="-","【-】","【"&amp;SUBSTITUTE(TEXT(CU7,"#,##0.00"),"-","△")&amp;"】"))</f>
        <v>【59.80】</v>
      </c>
      <c r="CV6" s="33">
        <f>IF(CV7="",NA(),CV7)</f>
        <v>79.78</v>
      </c>
      <c r="CW6" s="33">
        <f t="shared" ref="CW6:DE6" si="11">IF(CW7="",NA(),CW7)</f>
        <v>75.23</v>
      </c>
      <c r="CX6" s="33">
        <f t="shared" si="11"/>
        <v>76.69</v>
      </c>
      <c r="CY6" s="33">
        <f t="shared" si="11"/>
        <v>75.94</v>
      </c>
      <c r="CZ6" s="33">
        <f t="shared" si="11"/>
        <v>76.069999999999993</v>
      </c>
      <c r="DA6" s="33">
        <f t="shared" si="11"/>
        <v>89.94</v>
      </c>
      <c r="DB6" s="33">
        <f t="shared" si="11"/>
        <v>89.45</v>
      </c>
      <c r="DC6" s="33">
        <f t="shared" si="11"/>
        <v>89.62</v>
      </c>
      <c r="DD6" s="33">
        <f t="shared" si="11"/>
        <v>89.76</v>
      </c>
      <c r="DE6" s="33">
        <f t="shared" si="11"/>
        <v>89.45</v>
      </c>
      <c r="DF6" s="32" t="str">
        <f>IF(DF7="","",IF(DF7="-","【-】","【"&amp;SUBSTITUTE(TEXT(DF7,"#,##0.00"),"-","△")&amp;"】"))</f>
        <v>【89.78】</v>
      </c>
      <c r="DG6" s="33">
        <f>IF(DG7="",NA(),DG7)</f>
        <v>39.229999999999997</v>
      </c>
      <c r="DH6" s="33">
        <f t="shared" ref="DH6:DP6" si="12">IF(DH7="",NA(),DH7)</f>
        <v>40.65</v>
      </c>
      <c r="DI6" s="33">
        <f t="shared" si="12"/>
        <v>41.85</v>
      </c>
      <c r="DJ6" s="33">
        <f t="shared" si="12"/>
        <v>42.81</v>
      </c>
      <c r="DK6" s="33">
        <f t="shared" si="12"/>
        <v>46.96</v>
      </c>
      <c r="DL6" s="33">
        <f t="shared" si="12"/>
        <v>38.29</v>
      </c>
      <c r="DM6" s="33">
        <f t="shared" si="12"/>
        <v>39.159999999999997</v>
      </c>
      <c r="DN6" s="33">
        <f t="shared" si="12"/>
        <v>40.21</v>
      </c>
      <c r="DO6" s="33">
        <f t="shared" si="12"/>
        <v>41.12</v>
      </c>
      <c r="DP6" s="33">
        <f t="shared" si="12"/>
        <v>44.91</v>
      </c>
      <c r="DQ6" s="32" t="str">
        <f>IF(DQ7="","",IF(DQ7="-","【-】","【"&amp;SUBSTITUTE(TEXT(DQ7,"#,##0.00"),"-","△")&amp;"】"))</f>
        <v>【46.31】</v>
      </c>
      <c r="DR6" s="32">
        <f>IF(DR7="",NA(),DR7)</f>
        <v>0</v>
      </c>
      <c r="DS6" s="32">
        <f t="shared" ref="DS6:EA6" si="13">IF(DS7="",NA(),DS7)</f>
        <v>0</v>
      </c>
      <c r="DT6" s="32">
        <f t="shared" si="13"/>
        <v>0</v>
      </c>
      <c r="DU6" s="32">
        <f t="shared" si="13"/>
        <v>0</v>
      </c>
      <c r="DV6" s="32">
        <f t="shared" si="13"/>
        <v>0</v>
      </c>
      <c r="DW6" s="33">
        <f t="shared" si="13"/>
        <v>7.87</v>
      </c>
      <c r="DX6" s="33">
        <f t="shared" si="13"/>
        <v>9.14</v>
      </c>
      <c r="DY6" s="33">
        <f t="shared" si="13"/>
        <v>10.19</v>
      </c>
      <c r="DZ6" s="33">
        <f t="shared" si="13"/>
        <v>10.9</v>
      </c>
      <c r="EA6" s="33">
        <f t="shared" si="13"/>
        <v>12.03</v>
      </c>
      <c r="EB6" s="32" t="str">
        <f>IF(EB7="","",IF(EB7="-","【-】","【"&amp;SUBSTITUTE(TEXT(EB7,"#,##0.00"),"-","△")&amp;"】"))</f>
        <v>【12.42】</v>
      </c>
      <c r="EC6" s="33">
        <f>IF(EC7="",NA(),EC7)</f>
        <v>1.21</v>
      </c>
      <c r="ED6" s="33">
        <f t="shared" ref="ED6:EL6" si="14">IF(ED7="",NA(),ED7)</f>
        <v>0.34</v>
      </c>
      <c r="EE6" s="33">
        <f t="shared" si="14"/>
        <v>0.59</v>
      </c>
      <c r="EF6" s="33">
        <f t="shared" si="14"/>
        <v>0.43</v>
      </c>
      <c r="EG6" s="33">
        <f t="shared" si="14"/>
        <v>0.36</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92037</v>
      </c>
      <c r="D7" s="35">
        <v>46</v>
      </c>
      <c r="E7" s="35">
        <v>1</v>
      </c>
      <c r="F7" s="35">
        <v>0</v>
      </c>
      <c r="G7" s="35">
        <v>1</v>
      </c>
      <c r="H7" s="35" t="s">
        <v>93</v>
      </c>
      <c r="I7" s="35" t="s">
        <v>94</v>
      </c>
      <c r="J7" s="35" t="s">
        <v>95</v>
      </c>
      <c r="K7" s="35" t="s">
        <v>96</v>
      </c>
      <c r="L7" s="35" t="s">
        <v>97</v>
      </c>
      <c r="M7" s="36" t="s">
        <v>98</v>
      </c>
      <c r="N7" s="36">
        <v>61.32</v>
      </c>
      <c r="O7" s="36">
        <v>90.54</v>
      </c>
      <c r="P7" s="36">
        <v>2268</v>
      </c>
      <c r="Q7" s="36">
        <v>164066</v>
      </c>
      <c r="R7" s="36">
        <v>331.5</v>
      </c>
      <c r="S7" s="36">
        <v>494.92</v>
      </c>
      <c r="T7" s="36">
        <v>148246</v>
      </c>
      <c r="U7" s="36">
        <v>255.12</v>
      </c>
      <c r="V7" s="36">
        <v>581.08000000000004</v>
      </c>
      <c r="W7" s="36">
        <v>116.17</v>
      </c>
      <c r="X7" s="36">
        <v>113.49</v>
      </c>
      <c r="Y7" s="36">
        <v>112.8</v>
      </c>
      <c r="Z7" s="36">
        <v>112.09</v>
      </c>
      <c r="AA7" s="36">
        <v>117.58</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824.44</v>
      </c>
      <c r="AT7" s="36">
        <v>909.73</v>
      </c>
      <c r="AU7" s="36">
        <v>1094.3599999999999</v>
      </c>
      <c r="AV7" s="36">
        <v>587.16</v>
      </c>
      <c r="AW7" s="36">
        <v>422.74</v>
      </c>
      <c r="AX7" s="36">
        <v>589.41999999999996</v>
      </c>
      <c r="AY7" s="36">
        <v>608.24</v>
      </c>
      <c r="AZ7" s="36">
        <v>633.30999999999995</v>
      </c>
      <c r="BA7" s="36">
        <v>648.09</v>
      </c>
      <c r="BB7" s="36">
        <v>344.19</v>
      </c>
      <c r="BC7" s="36">
        <v>264.16000000000003</v>
      </c>
      <c r="BD7" s="36">
        <v>459.71</v>
      </c>
      <c r="BE7" s="36">
        <v>440.29</v>
      </c>
      <c r="BF7" s="36">
        <v>423.76</v>
      </c>
      <c r="BG7" s="36">
        <v>404.83</v>
      </c>
      <c r="BH7" s="36">
        <v>429.03</v>
      </c>
      <c r="BI7" s="36">
        <v>260.54000000000002</v>
      </c>
      <c r="BJ7" s="36">
        <v>263.83999999999997</v>
      </c>
      <c r="BK7" s="36">
        <v>257.41000000000003</v>
      </c>
      <c r="BL7" s="36">
        <v>253.86</v>
      </c>
      <c r="BM7" s="36">
        <v>252.09</v>
      </c>
      <c r="BN7" s="36">
        <v>283.72000000000003</v>
      </c>
      <c r="BO7" s="36">
        <v>111.18</v>
      </c>
      <c r="BP7" s="36">
        <v>108.26</v>
      </c>
      <c r="BQ7" s="36">
        <v>106.56</v>
      </c>
      <c r="BR7" s="36">
        <v>105.03</v>
      </c>
      <c r="BS7" s="36">
        <v>113.14</v>
      </c>
      <c r="BT7" s="36">
        <v>102.82</v>
      </c>
      <c r="BU7" s="36">
        <v>100.16</v>
      </c>
      <c r="BV7" s="36">
        <v>100.16</v>
      </c>
      <c r="BW7" s="36">
        <v>100.07</v>
      </c>
      <c r="BX7" s="36">
        <v>106.22</v>
      </c>
      <c r="BY7" s="36">
        <v>104.6</v>
      </c>
      <c r="BZ7" s="36">
        <v>123.98</v>
      </c>
      <c r="CA7" s="36">
        <v>129.88999999999999</v>
      </c>
      <c r="CB7" s="36">
        <v>132.03</v>
      </c>
      <c r="CC7" s="36">
        <v>135.22</v>
      </c>
      <c r="CD7" s="36">
        <v>129.28</v>
      </c>
      <c r="CE7" s="36">
        <v>161.72999999999999</v>
      </c>
      <c r="CF7" s="36">
        <v>166.38</v>
      </c>
      <c r="CG7" s="36">
        <v>166.17</v>
      </c>
      <c r="CH7" s="36">
        <v>164.93</v>
      </c>
      <c r="CI7" s="36">
        <v>155.22999999999999</v>
      </c>
      <c r="CJ7" s="36">
        <v>164.21</v>
      </c>
      <c r="CK7" s="36">
        <v>69.55</v>
      </c>
      <c r="CL7" s="36">
        <v>72.22</v>
      </c>
      <c r="CM7" s="36">
        <v>71.260000000000005</v>
      </c>
      <c r="CN7" s="36">
        <v>70.91</v>
      </c>
      <c r="CO7" s="36">
        <v>80.86</v>
      </c>
      <c r="CP7" s="36">
        <v>63.12</v>
      </c>
      <c r="CQ7" s="36">
        <v>62.81</v>
      </c>
      <c r="CR7" s="36">
        <v>62.5</v>
      </c>
      <c r="CS7" s="36">
        <v>62.45</v>
      </c>
      <c r="CT7" s="36">
        <v>62.12</v>
      </c>
      <c r="CU7" s="36">
        <v>59.8</v>
      </c>
      <c r="CV7" s="36">
        <v>79.78</v>
      </c>
      <c r="CW7" s="36">
        <v>75.23</v>
      </c>
      <c r="CX7" s="36">
        <v>76.69</v>
      </c>
      <c r="CY7" s="36">
        <v>75.94</v>
      </c>
      <c r="CZ7" s="36">
        <v>76.069999999999993</v>
      </c>
      <c r="DA7" s="36">
        <v>89.94</v>
      </c>
      <c r="DB7" s="36">
        <v>89.45</v>
      </c>
      <c r="DC7" s="36">
        <v>89.62</v>
      </c>
      <c r="DD7" s="36">
        <v>89.76</v>
      </c>
      <c r="DE7" s="36">
        <v>89.45</v>
      </c>
      <c r="DF7" s="36">
        <v>89.78</v>
      </c>
      <c r="DG7" s="36">
        <v>39.229999999999997</v>
      </c>
      <c r="DH7" s="36">
        <v>40.65</v>
      </c>
      <c r="DI7" s="36">
        <v>41.85</v>
      </c>
      <c r="DJ7" s="36">
        <v>42.81</v>
      </c>
      <c r="DK7" s="36">
        <v>46.96</v>
      </c>
      <c r="DL7" s="36">
        <v>38.29</v>
      </c>
      <c r="DM7" s="36">
        <v>39.159999999999997</v>
      </c>
      <c r="DN7" s="36">
        <v>40.21</v>
      </c>
      <c r="DO7" s="36">
        <v>41.12</v>
      </c>
      <c r="DP7" s="36">
        <v>44.91</v>
      </c>
      <c r="DQ7" s="36">
        <v>46.31</v>
      </c>
      <c r="DR7" s="36">
        <v>0</v>
      </c>
      <c r="DS7" s="36">
        <v>0</v>
      </c>
      <c r="DT7" s="36">
        <v>0</v>
      </c>
      <c r="DU7" s="36">
        <v>0</v>
      </c>
      <c r="DV7" s="36">
        <v>0</v>
      </c>
      <c r="DW7" s="36">
        <v>7.87</v>
      </c>
      <c r="DX7" s="36">
        <v>9.14</v>
      </c>
      <c r="DY7" s="36">
        <v>10.19</v>
      </c>
      <c r="DZ7" s="36">
        <v>10.9</v>
      </c>
      <c r="EA7" s="36">
        <v>12.03</v>
      </c>
      <c r="EB7" s="36">
        <v>12.42</v>
      </c>
      <c r="EC7" s="36">
        <v>1.21</v>
      </c>
      <c r="ED7" s="36">
        <v>0.34</v>
      </c>
      <c r="EE7" s="36">
        <v>0.59</v>
      </c>
      <c r="EF7" s="36">
        <v>0.43</v>
      </c>
      <c r="EG7" s="36">
        <v>0.36</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2016-02-16T04:56:53Z</cp:lastPrinted>
  <dcterms:created xsi:type="dcterms:W3CDTF">2016-02-03T07:16:08Z</dcterms:created>
  <dcterms:modified xsi:type="dcterms:W3CDTF">2016-02-16T04:57:07Z</dcterms:modified>
</cp:coreProperties>
</file>