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1上水\"/>
    </mc:Choice>
  </mc:AlternateContent>
  <workbookProtection workbookAlgorithmName="SHA-512" workbookHashValue="bkho6KPkLZk5GI9u2UehENCkTDGqk2oht8DvueaZ7EwxrKEzv/yWtL3LFJAjgbAcWw6N1s0jrTdcbgVKrpVIFQ==" workbookSaltValue="yI9SIZji+AQXKU9MANfmpg==" workbookSpinCount="100000" lockStructure="1"/>
  <bookViews>
    <workbookView xWindow="0" yWindow="15" windowWidth="1536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<sst xmlns="http://schemas.openxmlformats.org/spreadsheetml/2006/main" count="232" uniqueCount="120">
  <si>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</si>
  <si>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</si>
  <si>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</si>
  <si>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</si>
  <si>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</si>
  <si>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</si>
  <si>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</si>
  <si>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</si>
  <si>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</si>
  <si>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</si>
  <si>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</si>
  <si>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</si>
  <si>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</si>
  <si>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</si>
  <si>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</si>
  <si>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</si>
  <si>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</si>
  <si>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</si>
  <si>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</si>
  <si>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</si>
  <si>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</si>
  <si>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</si>
  <si>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</si>
  <si>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</si>
  <si>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</si>
  <si>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</si>
  <si>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</si>
  <si>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</si>
  <si>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</si>
  <si>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</si>
  <si>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</si>
  <si>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</si>
  <si>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</si>
  <si>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</si>
  <si>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</si>
  <si>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</si>
  <si>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</si>
  <si>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</si>
  <si>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</si>
  <si>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</si>
  <si>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</si>
  <si>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</si>
  <si>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</si>
  <si>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</si>
  <si>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</si>
  <si>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</si>
  <si>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</si>
  <si>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</si>
  <si>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</si>
  <si>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</si>
  <si>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</si>
  <si>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</si>
  <si>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</si>
  <si>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</si>
  <si>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</si>
  <si>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</si>
  <si>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</si>
  <si>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</si>
  <si>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</si>
  <si>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</si>
  <si>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</si>
  <si>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</si>
  <si>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</si>
  <si>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</si>
  <si>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</si>
  <si>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</si>
  <si>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</si>
  <si>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</si>
  <si>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</si>
  <si>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</si>
  <si>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</si>
  <si>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</si>
  <si>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</si>
  <si>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</si>
  <si>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</si>
  <si>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</si>
  <si>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</si>
  <si>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</si>
  <si>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</si>
  <si>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</si>
  <si>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</si>
  <si>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</si>
  <si>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</si>
  <si>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</si>
  <si>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</si>
  <si>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</si>
  <si>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</si>
  <si>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</si>
  <si>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</si>
  <si>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</si>
  <si>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</si>
  <si>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</si>
  <si>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</si>
  <si>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</si>
  <si>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</si>
  <si>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</si>
  <si>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</si>
  <si>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</si>
  <si>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</si>
  <si>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</si>
  <si>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</si>
  <si>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</si>
  <si>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</si>
  <si>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</si>
  <si>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</si>
  <si>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栃木市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</si>
  <si>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</si>
  <si>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</si>
  <si>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</si>
  <si>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</si>
  <si>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</si>
  <si>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</si>
  <si>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</si>
  <si>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</si>
  <si>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</si>
  <si>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</si>
  <si>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</si>
  <si>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②管路経年化率が、昨年と比較し、大きく増加した。耐用年数を迎えた管が多くあったためだが、今後、さらに耐用年数を迎える管が多くあるため、率の上昇が見込まれる。
　③管路更新率は、微増しているものの、類似団体の平均値を下回っている。現在、石綿管や老朽管の布設替を行っているものの、未普及地域の解消を重点的に行ってきたので、②管路経年化率の上昇を抑え、急速に進む老朽化に対応できるよう新規布設事業とともに計画的な管路更新事業を進める必要がある。</t>
    <rPh sb="2" eb="4">
      <t>カンロ</t>
    </rPh>
    <rPh sb="4" eb="7">
      <t>ケイネンカ</t>
    </rPh>
    <rPh sb="7" eb="8">
      <t>リツ</t>
    </rPh>
    <rPh sb="10" eb="12">
      <t>サクネン</t>
    </rPh>
    <rPh sb="13" eb="15">
      <t>ヒカク</t>
    </rPh>
    <rPh sb="17" eb="18">
      <t>オオ</t>
    </rPh>
    <rPh sb="20" eb="22">
      <t>ゾウカ</t>
    </rPh>
    <rPh sb="25" eb="27">
      <t>タイヨウ</t>
    </rPh>
    <rPh sb="27" eb="29">
      <t>ネンスウ</t>
    </rPh>
    <rPh sb="30" eb="31">
      <t>ムカ</t>
    </rPh>
    <rPh sb="33" eb="34">
      <t>カン</t>
    </rPh>
    <rPh sb="35" eb="36">
      <t>オオ</t>
    </rPh>
    <rPh sb="45" eb="47">
      <t>コンゴ</t>
    </rPh>
    <rPh sb="51" eb="53">
      <t>タイヨウ</t>
    </rPh>
    <rPh sb="53" eb="55">
      <t>ネンスウ</t>
    </rPh>
    <rPh sb="56" eb="57">
      <t>ムカ</t>
    </rPh>
    <rPh sb="59" eb="60">
      <t>カン</t>
    </rPh>
    <rPh sb="61" eb="62">
      <t>オオ</t>
    </rPh>
    <rPh sb="68" eb="69">
      <t>リツ</t>
    </rPh>
    <rPh sb="70" eb="72">
      <t>ジョウショウ</t>
    </rPh>
    <rPh sb="73" eb="75">
      <t>ミコ</t>
    </rPh>
    <rPh sb="82" eb="84">
      <t>カンロ</t>
    </rPh>
    <rPh sb="84" eb="86">
      <t>コウシン</t>
    </rPh>
    <rPh sb="86" eb="87">
      <t>リツ</t>
    </rPh>
    <rPh sb="89" eb="91">
      <t>ビゾウ</t>
    </rPh>
    <rPh sb="99" eb="101">
      <t>ルイジ</t>
    </rPh>
    <rPh sb="101" eb="103">
      <t>ダンタイ</t>
    </rPh>
    <rPh sb="104" eb="107">
      <t>ヘイキンチ</t>
    </rPh>
    <rPh sb="108" eb="110">
      <t>シタマワ</t>
    </rPh>
    <phoneticPr fontId="4"/>
  </si>
  <si>
    <t>　①経常収支比率、⑤料金回収率は共に110％以上であり、②累積欠損金比率も0％であり、健全な経営が図られている。
　しかし、①経常収支比率及び⑤料金回収率が、昨年と比較し、減少している。これは、水道料金改定に伴う激変緩和措置が最終段階になったことによる給水収益の減少、並びに、施設、漏水の修繕費や、漏水調査及び維持管理設備の統合に向けた委託料の増加により、経常費用が増加したためである。
　③流動比率は、昨年より増加し、類似団体の平均値と同程度となったが、給水収益が減少しているため、今後も更なる費用削減等により、健全な経営を維持していく必要がある。
　④企業債残高対給水収益比率は、類似団体の平均より高いが、企業債の借入の抑制により、企業債残高は順調に減少し、比率も下がっている。
　⑦施設利用率は、類似団体平均より高く、施設の利用状況や規模は適正と考えられるが、⑧有収率は、類似団体や全国平均と比較して、大きく下回り、昨年度と比較しても下がってしまった。主に漏水が原因のため、抜本的な、漏水の対策が必要である。</t>
    <rPh sb="2" eb="4">
      <t>ケイジョウ</t>
    </rPh>
    <rPh sb="4" eb="6">
      <t>シュウシ</t>
    </rPh>
    <rPh sb="6" eb="8">
      <t>ヒリツ</t>
    </rPh>
    <rPh sb="10" eb="12">
      <t>リョウキン</t>
    </rPh>
    <rPh sb="12" eb="14">
      <t>カイシュウ</t>
    </rPh>
    <rPh sb="14" eb="15">
      <t>リツ</t>
    </rPh>
    <rPh sb="16" eb="17">
      <t>トモ</t>
    </rPh>
    <rPh sb="22" eb="24">
      <t>イジョウ</t>
    </rPh>
    <rPh sb="29" eb="31">
      <t>ルイセキ</t>
    </rPh>
    <rPh sb="31" eb="33">
      <t>ケッソン</t>
    </rPh>
    <rPh sb="33" eb="34">
      <t>キン</t>
    </rPh>
    <rPh sb="34" eb="36">
      <t>ヒリツ</t>
    </rPh>
    <rPh sb="43" eb="45">
      <t>ケンゼン</t>
    </rPh>
    <rPh sb="46" eb="48">
      <t>ケイエイ</t>
    </rPh>
    <rPh sb="49" eb="50">
      <t>ハカ</t>
    </rPh>
    <rPh sb="63" eb="65">
      <t>ケイジョウ</t>
    </rPh>
    <rPh sb="65" eb="67">
      <t>シュウシ</t>
    </rPh>
    <rPh sb="67" eb="69">
      <t>ヒリツ</t>
    </rPh>
    <rPh sb="69" eb="70">
      <t>オヨ</t>
    </rPh>
    <rPh sb="72" eb="74">
      <t>リョウキン</t>
    </rPh>
    <rPh sb="74" eb="76">
      <t>カイシュウ</t>
    </rPh>
    <rPh sb="76" eb="77">
      <t>リツ</t>
    </rPh>
    <rPh sb="79" eb="81">
      <t>サクネン</t>
    </rPh>
    <rPh sb="82" eb="84">
      <t>ヒカク</t>
    </rPh>
    <rPh sb="86" eb="88">
      <t>ゲンショウ</t>
    </rPh>
    <rPh sb="97" eb="99">
      <t>スイドウ</t>
    </rPh>
    <rPh sb="99" eb="101">
      <t>リョウキン</t>
    </rPh>
    <rPh sb="101" eb="103">
      <t>カイテイ</t>
    </rPh>
    <rPh sb="104" eb="105">
      <t>トモナ</t>
    </rPh>
    <rPh sb="106" eb="108">
      <t>ゲキヘン</t>
    </rPh>
    <rPh sb="108" eb="110">
      <t>カンワ</t>
    </rPh>
    <rPh sb="110" eb="112">
      <t>ソチ</t>
    </rPh>
    <rPh sb="113" eb="115">
      <t>サイシュウ</t>
    </rPh>
    <rPh sb="115" eb="117">
      <t>ダンカイ</t>
    </rPh>
    <rPh sb="126" eb="128">
      <t>キュウスイ</t>
    </rPh>
    <rPh sb="128" eb="130">
      <t>シュウエキ</t>
    </rPh>
    <rPh sb="131" eb="133">
      <t>ゲンショウ</t>
    </rPh>
    <rPh sb="134" eb="135">
      <t>ナラ</t>
    </rPh>
    <rPh sb="138" eb="140">
      <t>シセツ</t>
    </rPh>
    <rPh sb="141" eb="143">
      <t>ロウスイ</t>
    </rPh>
    <rPh sb="144" eb="147">
      <t>シュウゼンヒ</t>
    </rPh>
    <rPh sb="149" eb="151">
      <t>ロウスイ</t>
    </rPh>
    <rPh sb="151" eb="153">
      <t>チョウサ</t>
    </rPh>
    <rPh sb="153" eb="154">
      <t>オヨ</t>
    </rPh>
    <rPh sb="155" eb="157">
      <t>イジ</t>
    </rPh>
    <rPh sb="157" eb="159">
      <t>カンリ</t>
    </rPh>
    <rPh sb="159" eb="161">
      <t>セツビ</t>
    </rPh>
    <rPh sb="162" eb="164">
      <t>トウゴウ</t>
    </rPh>
    <rPh sb="165" eb="166">
      <t>ム</t>
    </rPh>
    <rPh sb="168" eb="170">
      <t>イタク</t>
    </rPh>
    <rPh sb="170" eb="171">
      <t>リョウ</t>
    </rPh>
    <rPh sb="172" eb="174">
      <t>ゾウカ</t>
    </rPh>
    <rPh sb="178" eb="180">
      <t>ケイジョウ</t>
    </rPh>
    <rPh sb="180" eb="182">
      <t>ヒヨウ</t>
    </rPh>
    <rPh sb="183" eb="185">
      <t>ゾウカ</t>
    </rPh>
    <rPh sb="196" eb="198">
      <t>リュウドウ</t>
    </rPh>
    <rPh sb="198" eb="200">
      <t>ヒリツ</t>
    </rPh>
    <rPh sb="202" eb="204">
      <t>サクネン</t>
    </rPh>
    <rPh sb="206" eb="208">
      <t>ゾウカ</t>
    </rPh>
    <rPh sb="210" eb="212">
      <t>ルイジ</t>
    </rPh>
    <rPh sb="212" eb="214">
      <t>ダンタイ</t>
    </rPh>
    <rPh sb="215" eb="218">
      <t>ヘイキンチ</t>
    </rPh>
    <rPh sb="219" eb="222">
      <t>ドウテイド</t>
    </rPh>
    <rPh sb="228" eb="230">
      <t>キュウスイ</t>
    </rPh>
    <rPh sb="230" eb="232">
      <t>シュウエキ</t>
    </rPh>
    <rPh sb="233" eb="235">
      <t>ゲンショウ</t>
    </rPh>
    <rPh sb="242" eb="244">
      <t>コンゴ</t>
    </rPh>
    <rPh sb="245" eb="246">
      <t>サラ</t>
    </rPh>
    <rPh sb="248" eb="250">
      <t>ヒヨウ</t>
    </rPh>
    <rPh sb="250" eb="252">
      <t>サクゲン</t>
    </rPh>
    <rPh sb="252" eb="253">
      <t>トウ</t>
    </rPh>
    <rPh sb="257" eb="259">
      <t>ケンゼン</t>
    </rPh>
    <rPh sb="260" eb="262">
      <t>ケイエイ</t>
    </rPh>
    <rPh sb="263" eb="265">
      <t>イジ</t>
    </rPh>
    <rPh sb="269" eb="271">
      <t>ヒツヨウ</t>
    </rPh>
    <rPh sb="278" eb="280">
      <t>キギョウ</t>
    </rPh>
    <rPh sb="280" eb="281">
      <t>サイ</t>
    </rPh>
    <rPh sb="281" eb="283">
      <t>ザンダカ</t>
    </rPh>
    <rPh sb="283" eb="284">
      <t>タイ</t>
    </rPh>
    <rPh sb="284" eb="286">
      <t>キュウスイ</t>
    </rPh>
    <rPh sb="286" eb="288">
      <t>シュウエキ</t>
    </rPh>
    <rPh sb="288" eb="290">
      <t>ヒリツ</t>
    </rPh>
    <rPh sb="292" eb="294">
      <t>ルイジ</t>
    </rPh>
    <rPh sb="294" eb="296">
      <t>ダンタイ</t>
    </rPh>
    <rPh sb="297" eb="299">
      <t>ヘイキン</t>
    </rPh>
    <rPh sb="301" eb="302">
      <t>タカ</t>
    </rPh>
    <rPh sb="305" eb="307">
      <t>キギョウ</t>
    </rPh>
    <rPh sb="307" eb="308">
      <t>サイ</t>
    </rPh>
    <rPh sb="309" eb="311">
      <t>カリイレ</t>
    </rPh>
    <rPh sb="312" eb="314">
      <t>ヨクセイ</t>
    </rPh>
    <rPh sb="318" eb="320">
      <t>キギョウ</t>
    </rPh>
    <rPh sb="320" eb="321">
      <t>サイ</t>
    </rPh>
    <rPh sb="321" eb="323">
      <t>ザンダカ</t>
    </rPh>
    <rPh sb="324" eb="326">
      <t>ジュンチョウ</t>
    </rPh>
    <rPh sb="327" eb="329">
      <t>ゲンショウ</t>
    </rPh>
    <rPh sb="331" eb="333">
      <t>ヒリツ</t>
    </rPh>
    <rPh sb="334" eb="335">
      <t>サ</t>
    </rPh>
    <rPh sb="344" eb="346">
      <t>シセツ</t>
    </rPh>
    <rPh sb="346" eb="349">
      <t>リヨウリツ</t>
    </rPh>
    <rPh sb="351" eb="353">
      <t>ルイジ</t>
    </rPh>
    <rPh sb="353" eb="355">
      <t>ダンタイ</t>
    </rPh>
    <rPh sb="355" eb="357">
      <t>ヘイキン</t>
    </rPh>
    <rPh sb="359" eb="360">
      <t>タカ</t>
    </rPh>
    <rPh sb="362" eb="364">
      <t>シセツ</t>
    </rPh>
    <rPh sb="365" eb="367">
      <t>リヨウ</t>
    </rPh>
    <rPh sb="367" eb="369">
      <t>ジョウキョウ</t>
    </rPh>
    <rPh sb="370" eb="372">
      <t>キボ</t>
    </rPh>
    <rPh sb="373" eb="375">
      <t>テキセイ</t>
    </rPh>
    <rPh sb="376" eb="377">
      <t>カンガ</t>
    </rPh>
    <rPh sb="384" eb="387">
      <t>ユウシュウリツ</t>
    </rPh>
    <rPh sb="389" eb="391">
      <t>ルイジ</t>
    </rPh>
    <rPh sb="391" eb="393">
      <t>ダンタイ</t>
    </rPh>
    <rPh sb="394" eb="396">
      <t>ゼンコク</t>
    </rPh>
    <rPh sb="396" eb="398">
      <t>ヘイキン</t>
    </rPh>
    <rPh sb="399" eb="401">
      <t>ヒカク</t>
    </rPh>
    <rPh sb="404" eb="405">
      <t>オオ</t>
    </rPh>
    <rPh sb="407" eb="409">
      <t>シタマワ</t>
    </rPh>
    <rPh sb="411" eb="414">
      <t>サクネンド</t>
    </rPh>
    <rPh sb="415" eb="417">
      <t>ヒカク</t>
    </rPh>
    <rPh sb="420" eb="421">
      <t>サ</t>
    </rPh>
    <rPh sb="429" eb="430">
      <t>オモ</t>
    </rPh>
    <rPh sb="431" eb="433">
      <t>ロウスイ</t>
    </rPh>
    <rPh sb="434" eb="436">
      <t>ゲンイン</t>
    </rPh>
    <rPh sb="440" eb="443">
      <t>バッポンテキ</t>
    </rPh>
    <rPh sb="445" eb="447">
      <t>ロウスイ</t>
    </rPh>
    <rPh sb="448" eb="450">
      <t>タイサク</t>
    </rPh>
    <rPh sb="451" eb="453">
      <t>ヒツヨウ</t>
    </rPh>
    <phoneticPr fontId="4"/>
  </si>
  <si>
    <t>　現在は健全な経営が行われているが、今後も、料金改定の影響や、給水人口の減少により、更なる給水収益の減少が見込まれる。
　その一方で、漏水対応等の修繕費や、施設・管路等の老朽化による更新事業等の設備投資の費用増加が見込まれる。
　そのため、現在策定中の水道ビジョンの中で、施設・管路等の計画的な更新方法及び、効率的な経営計画の検討を行い、持続可能な水道事業の運営を目指す。</t>
    <rPh sb="1" eb="3">
      <t>ゲンザイ</t>
    </rPh>
    <rPh sb="4" eb="6">
      <t>ケンゼン</t>
    </rPh>
    <rPh sb="7" eb="9">
      <t>ケイエイ</t>
    </rPh>
    <rPh sb="10" eb="11">
      <t>オコナ</t>
    </rPh>
    <rPh sb="18" eb="20">
      <t>コンゴ</t>
    </rPh>
    <rPh sb="22" eb="24">
      <t>リョウキン</t>
    </rPh>
    <rPh sb="24" eb="26">
      <t>カイテイ</t>
    </rPh>
    <rPh sb="27" eb="29">
      <t>エイキョウ</t>
    </rPh>
    <rPh sb="31" eb="33">
      <t>キュウスイ</t>
    </rPh>
    <rPh sb="33" eb="35">
      <t>ジンコウ</t>
    </rPh>
    <rPh sb="36" eb="38">
      <t>ゲンショウ</t>
    </rPh>
    <rPh sb="42" eb="43">
      <t>サラ</t>
    </rPh>
    <rPh sb="45" eb="47">
      <t>キュウスイ</t>
    </rPh>
    <rPh sb="47" eb="49">
      <t>シュウエキ</t>
    </rPh>
    <rPh sb="50" eb="52">
      <t>ゲンショウ</t>
    </rPh>
    <rPh sb="53" eb="55">
      <t>ミコ</t>
    </rPh>
    <rPh sb="63" eb="65">
      <t>イッポウ</t>
    </rPh>
    <rPh sb="67" eb="69">
      <t>ロウスイ</t>
    </rPh>
    <rPh sb="69" eb="71">
      <t>タイオウ</t>
    </rPh>
    <rPh sb="71" eb="72">
      <t>トウ</t>
    </rPh>
    <rPh sb="73" eb="76">
      <t>シュウゼンヒ</t>
    </rPh>
    <rPh sb="78" eb="80">
      <t>シセツ</t>
    </rPh>
    <rPh sb="81" eb="83">
      <t>カンロ</t>
    </rPh>
    <rPh sb="83" eb="84">
      <t>トウ</t>
    </rPh>
    <rPh sb="85" eb="88">
      <t>ロウキュウカ</t>
    </rPh>
    <rPh sb="91" eb="93">
      <t>コウシン</t>
    </rPh>
    <rPh sb="93" eb="95">
      <t>ジギョウ</t>
    </rPh>
    <rPh sb="95" eb="96">
      <t>トウ</t>
    </rPh>
    <rPh sb="97" eb="99">
      <t>セツビ</t>
    </rPh>
    <rPh sb="99" eb="101">
      <t>トウシ</t>
    </rPh>
    <rPh sb="102" eb="104">
      <t>ヒヨウ</t>
    </rPh>
    <rPh sb="104" eb="106">
      <t>ゾウカ</t>
    </rPh>
    <rPh sb="107" eb="109">
      <t>ミコ</t>
    </rPh>
    <rPh sb="120" eb="122">
      <t>ゲンザイ</t>
    </rPh>
    <rPh sb="122" eb="125">
      <t>サクテイチュウ</t>
    </rPh>
    <rPh sb="126" eb="128">
      <t>スイドウ</t>
    </rPh>
    <rPh sb="133" eb="134">
      <t>ナカ</t>
    </rPh>
    <rPh sb="136" eb="138">
      <t>シセツ</t>
    </rPh>
    <rPh sb="139" eb="141">
      <t>カンロ</t>
    </rPh>
    <rPh sb="141" eb="142">
      <t>トウ</t>
    </rPh>
    <rPh sb="143" eb="146">
      <t>ケイカクテキ</t>
    </rPh>
    <rPh sb="147" eb="149">
      <t>コウシン</t>
    </rPh>
    <rPh sb="149" eb="151">
      <t>ホウホウ</t>
    </rPh>
    <rPh sb="151" eb="152">
      <t>オヨ</t>
    </rPh>
    <rPh sb="154" eb="156">
      <t>コウリツ</t>
    </rPh>
    <rPh sb="156" eb="157">
      <t>テキ</t>
    </rPh>
    <rPh sb="158" eb="160">
      <t>ケイエイ</t>
    </rPh>
    <rPh sb="160" eb="162">
      <t>ケイカク</t>
    </rPh>
    <rPh sb="163" eb="165">
      <t>ケントウ</t>
    </rPh>
    <rPh sb="166" eb="167">
      <t>オコナ</t>
    </rPh>
    <rPh sb="169" eb="173">
      <t>ジゾクカノウ</t>
    </rPh>
    <rPh sb="174" eb="176">
      <t>スイドウ</t>
    </rPh>
    <rPh sb="176" eb="178">
      <t>ジギョウ</t>
    </rPh>
    <rPh sb="179" eb="181">
      <t>ウンエイ</t>
    </rPh>
    <rPh sb="182" eb="184">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</si>
</sst>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0.43</c:v>
                </c:pt>
                <c:pt idx="1">
                  <c:v>0.36</c:v>
                </c:pt>
                <c:pt idx="2">
                  <c:v>0.39</c:v>
                </c:pt>
                <c:pt idx="3">
                  <c:v>0.43</c:v>
                </c:pt>
                <c:pt idx="4">
                  <c:v>0.48</c:v>
                </c:pt>
              </c:numCache>
            </c:numRef>
          </c:val>
          <c:extLst xmlns:c16r2="http://schemas.microsoft.com/office/drawing/2015/06/chart">
            <c:ext xmlns:c16="http://schemas.microsoft.com/office/drawing/2014/chart" uri="{C3380CC4-5D6E-409C-BE32-E72D297353CC}">
              <c16:uniqueId val="{00000000-B306-4C25-AA31-FDE7086BED0E}"/>
            </c:ext>
          </c:extLst>
        </c:ser>
        <c:dLbls>
          <c:showLegendKey val="0"/>
          <c:showVal val="0"/>
          <c:showCatName val="0"/>
          <c:showSerName val="0"/>
          <c:showPercent val="0"/>
          <c:showBubbleSize val="0"/>
        </c:dLbls>
        <c:gapWidth val="150"/>
        <c:axId val="188566984"/>
        <c:axId val="18857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B306-4C25-AA31-FDE7086BED0E}"/>
            </c:ext>
          </c:extLst>
        </c:ser>
        <c:dLbls>
          <c:showLegendKey val="0"/>
          <c:showVal val="0"/>
          <c:showCatName val="0"/>
          <c:showSerName val="0"/>
          <c:showPercent val="0"/>
          <c:showBubbleSize val="0"/>
        </c:dLbls>
        <c:marker val="1"/>
        <c:smooth val="0"/>
        <c:axId val="188566984"/>
        <c:axId val="188579224"/>
      </c:lineChart>
      <c:dateAx>
        <c:axId val="188566984"/>
        <c:scaling>
          <c:orientation val="minMax"/>
        </c:scaling>
        <c:delete val="1"/>
        <c:axPos val="b"/>
        <c:numFmt formatCode="ge" sourceLinked="1"/>
        <c:majorTickMark val="none"/>
        <c:minorTickMark val="none"/>
        <c:tickLblPos val="none"/>
        <c:crossAx val="188579224"/>
        <c:crosses val="autoZero"/>
        <c:auto val="1"/>
        <c:lblOffset val="100"/>
        <c:baseTimeUnit val="years"/>
      </c:dateAx>
      <c:valAx>
        <c:axId val="18857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6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70.91</c:v>
                </c:pt>
                <c:pt idx="1">
                  <c:v>80.86</c:v>
                </c:pt>
                <c:pt idx="2">
                  <c:v>83.85</c:v>
                </c:pt>
                <c:pt idx="3">
                  <c:v>67.790000000000006</c:v>
                </c:pt>
                <c:pt idx="4">
                  <c:v>70.37</c:v>
                </c:pt>
              </c:numCache>
            </c:numRef>
          </c:val>
          <c:extLst xmlns:c16r2="http://schemas.microsoft.com/office/drawing/2015/06/chart">
            <c:ext xmlns:c16="http://schemas.microsoft.com/office/drawing/2014/chart" uri="{C3380CC4-5D6E-409C-BE32-E72D297353CC}">
              <c16:uniqueId val="{00000000-C5CC-462E-9727-0AF51A5A467B}"/>
            </c:ext>
          </c:extLst>
        </c:ser>
        <c:dLbls>
          <c:showLegendKey val="0"/>
          <c:showVal val="0"/>
          <c:showCatName val="0"/>
          <c:showSerName val="0"/>
          <c:showPercent val="0"/>
          <c:showBubbleSize val="0"/>
        </c:dLbls>
        <c:gapWidth val="150"/>
        <c:axId val="189336224"/>
        <c:axId val="18933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C5CC-462E-9727-0AF51A5A467B}"/>
            </c:ext>
          </c:extLst>
        </c:ser>
        <c:dLbls>
          <c:showLegendKey val="0"/>
          <c:showVal val="0"/>
          <c:showCatName val="0"/>
          <c:showSerName val="0"/>
          <c:showPercent val="0"/>
          <c:showBubbleSize val="0"/>
        </c:dLbls>
        <c:marker val="1"/>
        <c:smooth val="0"/>
        <c:axId val="189336224"/>
        <c:axId val="189336616"/>
      </c:lineChart>
      <c:dateAx>
        <c:axId val="189336224"/>
        <c:scaling>
          <c:orientation val="minMax"/>
        </c:scaling>
        <c:delete val="1"/>
        <c:axPos val="b"/>
        <c:numFmt formatCode="ge" sourceLinked="1"/>
        <c:majorTickMark val="none"/>
        <c:minorTickMark val="none"/>
        <c:tickLblPos val="none"/>
        <c:crossAx val="189336616"/>
        <c:crosses val="autoZero"/>
        <c:auto val="1"/>
        <c:lblOffset val="100"/>
        <c:baseTimeUnit val="years"/>
      </c:dateAx>
      <c:valAx>
        <c:axId val="18933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75.94</c:v>
                </c:pt>
                <c:pt idx="1">
                  <c:v>76.069999999999993</c:v>
                </c:pt>
                <c:pt idx="2">
                  <c:v>75.819999999999993</c:v>
                </c:pt>
                <c:pt idx="3">
                  <c:v>76.459999999999994</c:v>
                </c:pt>
                <c:pt idx="4">
                  <c:v>74.05</c:v>
                </c:pt>
              </c:numCache>
            </c:numRef>
          </c:val>
          <c:extLst xmlns:c16r2="http://schemas.microsoft.com/office/drawing/2015/06/chart">
            <c:ext xmlns:c16="http://schemas.microsoft.com/office/drawing/2014/chart" uri="{C3380CC4-5D6E-409C-BE32-E72D297353CC}">
              <c16:uniqueId val="{00000000-405E-4BBC-A8DD-66969E85E12F}"/>
            </c:ext>
          </c:extLst>
        </c:ser>
        <c:dLbls>
          <c:showLegendKey val="0"/>
          <c:showVal val="0"/>
          <c:showCatName val="0"/>
          <c:showSerName val="0"/>
          <c:showPercent val="0"/>
          <c:showBubbleSize val="0"/>
        </c:dLbls>
        <c:gapWidth val="150"/>
        <c:axId val="189494712"/>
        <c:axId val="18949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405E-4BBC-A8DD-66969E85E12F}"/>
            </c:ext>
          </c:extLst>
        </c:ser>
        <c:dLbls>
          <c:showLegendKey val="0"/>
          <c:showVal val="0"/>
          <c:showCatName val="0"/>
          <c:showSerName val="0"/>
          <c:showPercent val="0"/>
          <c:showBubbleSize val="0"/>
        </c:dLbls>
        <c:marker val="1"/>
        <c:smooth val="0"/>
        <c:axId val="189494712"/>
        <c:axId val="189495104"/>
      </c:lineChart>
      <c:dateAx>
        <c:axId val="189494712"/>
        <c:scaling>
          <c:orientation val="minMax"/>
        </c:scaling>
        <c:delete val="1"/>
        <c:axPos val="b"/>
        <c:numFmt formatCode="ge" sourceLinked="1"/>
        <c:majorTickMark val="none"/>
        <c:minorTickMark val="none"/>
        <c:tickLblPos val="none"/>
        <c:crossAx val="189495104"/>
        <c:crosses val="autoZero"/>
        <c:auto val="1"/>
        <c:lblOffset val="100"/>
        <c:baseTimeUnit val="years"/>
      </c:dateAx>
      <c:valAx>
        <c:axId val="1894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49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112.09</c:v>
                </c:pt>
                <c:pt idx="1">
                  <c:v>117.58</c:v>
                </c:pt>
                <c:pt idx="2">
                  <c:v>124.06</c:v>
                </c:pt>
                <c:pt idx="3">
                  <c:v>126.95</c:v>
                </c:pt>
                <c:pt idx="4">
                  <c:v>119.92</c:v>
                </c:pt>
              </c:numCache>
            </c:numRef>
          </c:val>
          <c:extLst xmlns:c16r2="http://schemas.microsoft.com/office/drawing/2015/06/chart">
            <c:ext xmlns:c16="http://schemas.microsoft.com/office/drawing/2014/chart" uri="{C3380CC4-5D6E-409C-BE32-E72D297353CC}">
              <c16:uniqueId val="{00000000-1713-4D22-A340-1BEF98E9E906}"/>
            </c:ext>
          </c:extLst>
        </c:ser>
        <c:dLbls>
          <c:showLegendKey val="0"/>
          <c:showVal val="0"/>
          <c:showCatName val="0"/>
          <c:showSerName val="0"/>
          <c:showPercent val="0"/>
          <c:showBubbleSize val="0"/>
        </c:dLbls>
        <c:gapWidth val="150"/>
        <c:axId val="188598320"/>
        <c:axId val="18860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1713-4D22-A340-1BEF98E9E906}"/>
            </c:ext>
          </c:extLst>
        </c:ser>
        <c:dLbls>
          <c:showLegendKey val="0"/>
          <c:showVal val="0"/>
          <c:showCatName val="0"/>
          <c:showSerName val="0"/>
          <c:showPercent val="0"/>
          <c:showBubbleSize val="0"/>
        </c:dLbls>
        <c:marker val="1"/>
        <c:smooth val="0"/>
        <c:axId val="188598320"/>
        <c:axId val="188606056"/>
      </c:lineChart>
      <c:dateAx>
        <c:axId val="188598320"/>
        <c:scaling>
          <c:orientation val="minMax"/>
        </c:scaling>
        <c:delete val="1"/>
        <c:axPos val="b"/>
        <c:numFmt formatCode="ge" sourceLinked="1"/>
        <c:majorTickMark val="none"/>
        <c:minorTickMark val="none"/>
        <c:tickLblPos val="none"/>
        <c:crossAx val="188606056"/>
        <c:crosses val="autoZero"/>
        <c:auto val="1"/>
        <c:lblOffset val="100"/>
        <c:baseTimeUnit val="years"/>
      </c:dateAx>
      <c:valAx>
        <c:axId val="188606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59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42.81</c:v>
                </c:pt>
                <c:pt idx="1">
                  <c:v>46.96</c:v>
                </c:pt>
                <c:pt idx="2">
                  <c:v>48.21</c:v>
                </c:pt>
                <c:pt idx="3">
                  <c:v>48.66</c:v>
                </c:pt>
                <c:pt idx="4">
                  <c:v>49.79</c:v>
                </c:pt>
              </c:numCache>
            </c:numRef>
          </c:val>
          <c:extLst xmlns:c16r2="http://schemas.microsoft.com/office/drawing/2015/06/chart">
            <c:ext xmlns:c16="http://schemas.microsoft.com/office/drawing/2014/chart" uri="{C3380CC4-5D6E-409C-BE32-E72D297353CC}">
              <c16:uniqueId val="{00000000-055B-49B9-B1EC-96AF8BBFF88A}"/>
            </c:ext>
          </c:extLst>
        </c:ser>
        <c:dLbls>
          <c:showLegendKey val="0"/>
          <c:showVal val="0"/>
          <c:showCatName val="0"/>
          <c:showSerName val="0"/>
          <c:showPercent val="0"/>
          <c:showBubbleSize val="0"/>
        </c:dLbls>
        <c:gapWidth val="150"/>
        <c:axId val="188875208"/>
        <c:axId val="18887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055B-49B9-B1EC-96AF8BBFF88A}"/>
            </c:ext>
          </c:extLst>
        </c:ser>
        <c:dLbls>
          <c:showLegendKey val="0"/>
          <c:showVal val="0"/>
          <c:showCatName val="0"/>
          <c:showSerName val="0"/>
          <c:showPercent val="0"/>
          <c:showBubbleSize val="0"/>
        </c:dLbls>
        <c:marker val="1"/>
        <c:smooth val="0"/>
        <c:axId val="188875208"/>
        <c:axId val="188875592"/>
      </c:lineChart>
      <c:dateAx>
        <c:axId val="188875208"/>
        <c:scaling>
          <c:orientation val="minMax"/>
        </c:scaling>
        <c:delete val="1"/>
        <c:axPos val="b"/>
        <c:numFmt formatCode="ge" sourceLinked="1"/>
        <c:majorTickMark val="none"/>
        <c:minorTickMark val="none"/>
        <c:tickLblPos val="none"/>
        <c:crossAx val="188875592"/>
        <c:crosses val="autoZero"/>
        <c:auto val="1"/>
        <c:lblOffset val="100"/>
        <c:baseTimeUnit val="years"/>
      </c:dateAx>
      <c:valAx>
        <c:axId val="18887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7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0.14000000000000001</c:v>
                </c:pt>
                <c:pt idx="3" formatCode="#,##0.00;&quot;△&quot;#,##0.00;&quot;-&quot;">
                  <c:v>0.14000000000000001</c:v>
                </c:pt>
                <c:pt idx="4" formatCode="#,##0.00;&quot;△&quot;#,##0.00;&quot;-&quot;">
                  <c:v>8.56</c:v>
                </c:pt>
              </c:numCache>
            </c:numRef>
          </c:val>
          <c:extLst xmlns:c16r2="http://schemas.microsoft.com/office/drawing/2015/06/chart">
            <c:ext xmlns:c16="http://schemas.microsoft.com/office/drawing/2014/chart" uri="{C3380CC4-5D6E-409C-BE32-E72D297353CC}">
              <c16:uniqueId val="{00000000-A822-46CB-8104-C066DD1372AD}"/>
            </c:ext>
          </c:extLst>
        </c:ser>
        <c:dLbls>
          <c:showLegendKey val="0"/>
          <c:showVal val="0"/>
          <c:showCatName val="0"/>
          <c:showSerName val="0"/>
          <c:showPercent val="0"/>
          <c:showBubbleSize val="0"/>
        </c:dLbls>
        <c:gapWidth val="150"/>
        <c:axId val="188968088"/>
        <c:axId val="18951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A822-46CB-8104-C066DD1372AD}"/>
            </c:ext>
          </c:extLst>
        </c:ser>
        <c:dLbls>
          <c:showLegendKey val="0"/>
          <c:showVal val="0"/>
          <c:showCatName val="0"/>
          <c:showSerName val="0"/>
          <c:showPercent val="0"/>
          <c:showBubbleSize val="0"/>
        </c:dLbls>
        <c:marker val="1"/>
        <c:smooth val="0"/>
        <c:axId val="188968088"/>
        <c:axId val="189516864"/>
      </c:lineChart>
      <c:dateAx>
        <c:axId val="188968088"/>
        <c:scaling>
          <c:orientation val="minMax"/>
        </c:scaling>
        <c:delete val="1"/>
        <c:axPos val="b"/>
        <c:numFmt formatCode="ge" sourceLinked="1"/>
        <c:majorTickMark val="none"/>
        <c:minorTickMark val="none"/>
        <c:tickLblPos val="none"/>
        <c:crossAx val="189516864"/>
        <c:crosses val="autoZero"/>
        <c:auto val="1"/>
        <c:lblOffset val="100"/>
        <c:baseTimeUnit val="years"/>
      </c:dateAx>
      <c:valAx>
        <c:axId val="1895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6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E8-427E-930F-CB2E6C946BCE}"/>
            </c:ext>
          </c:extLst>
        </c:ser>
        <c:dLbls>
          <c:showLegendKey val="0"/>
          <c:showVal val="0"/>
          <c:showCatName val="0"/>
          <c:showSerName val="0"/>
          <c:showPercent val="0"/>
          <c:showBubbleSize val="0"/>
        </c:dLbls>
        <c:gapWidth val="150"/>
        <c:axId val="188932456"/>
        <c:axId val="18893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ECE8-427E-930F-CB2E6C946BCE}"/>
            </c:ext>
          </c:extLst>
        </c:ser>
        <c:dLbls>
          <c:showLegendKey val="0"/>
          <c:showVal val="0"/>
          <c:showCatName val="0"/>
          <c:showSerName val="0"/>
          <c:showPercent val="0"/>
          <c:showBubbleSize val="0"/>
        </c:dLbls>
        <c:marker val="1"/>
        <c:smooth val="0"/>
        <c:axId val="188932456"/>
        <c:axId val="188932848"/>
      </c:lineChart>
      <c:dateAx>
        <c:axId val="188932456"/>
        <c:scaling>
          <c:orientation val="minMax"/>
        </c:scaling>
        <c:delete val="1"/>
        <c:axPos val="b"/>
        <c:numFmt formatCode="ge" sourceLinked="1"/>
        <c:majorTickMark val="none"/>
        <c:minorTickMark val="none"/>
        <c:tickLblPos val="none"/>
        <c:crossAx val="188932848"/>
        <c:crosses val="autoZero"/>
        <c:auto val="1"/>
        <c:lblOffset val="100"/>
        <c:baseTimeUnit val="years"/>
      </c:dateAx>
      <c:valAx>
        <c:axId val="188932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93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587.16</c:v>
                </c:pt>
                <c:pt idx="1">
                  <c:v>422.74</c:v>
                </c:pt>
                <c:pt idx="2">
                  <c:v>369.22</c:v>
                </c:pt>
                <c:pt idx="3">
                  <c:v>261.14</c:v>
                </c:pt>
                <c:pt idx="4">
                  <c:v>322.29000000000002</c:v>
                </c:pt>
              </c:numCache>
            </c:numRef>
          </c:val>
          <c:extLst xmlns:c16r2="http://schemas.microsoft.com/office/drawing/2015/06/chart">
            <c:ext xmlns:c16="http://schemas.microsoft.com/office/drawing/2014/chart" uri="{C3380CC4-5D6E-409C-BE32-E72D297353CC}">
              <c16:uniqueId val="{00000000-47F6-419B-95F8-9E445F32A32E}"/>
            </c:ext>
          </c:extLst>
        </c:ser>
        <c:dLbls>
          <c:showLegendKey val="0"/>
          <c:showVal val="0"/>
          <c:showCatName val="0"/>
          <c:showSerName val="0"/>
          <c:showPercent val="0"/>
          <c:showBubbleSize val="0"/>
        </c:dLbls>
        <c:gapWidth val="150"/>
        <c:axId val="185830560"/>
        <c:axId val="18893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47F6-419B-95F8-9E445F32A32E}"/>
            </c:ext>
          </c:extLst>
        </c:ser>
        <c:dLbls>
          <c:showLegendKey val="0"/>
          <c:showVal val="0"/>
          <c:showCatName val="0"/>
          <c:showSerName val="0"/>
          <c:showPercent val="0"/>
          <c:showBubbleSize val="0"/>
        </c:dLbls>
        <c:marker val="1"/>
        <c:smooth val="0"/>
        <c:axId val="185830560"/>
        <c:axId val="188934024"/>
      </c:lineChart>
      <c:dateAx>
        <c:axId val="185830560"/>
        <c:scaling>
          <c:orientation val="minMax"/>
        </c:scaling>
        <c:delete val="1"/>
        <c:axPos val="b"/>
        <c:numFmt formatCode="ge" sourceLinked="1"/>
        <c:majorTickMark val="none"/>
        <c:minorTickMark val="none"/>
        <c:tickLblPos val="none"/>
        <c:crossAx val="188934024"/>
        <c:crosses val="autoZero"/>
        <c:auto val="1"/>
        <c:lblOffset val="100"/>
        <c:baseTimeUnit val="years"/>
      </c:dateAx>
      <c:valAx>
        <c:axId val="188934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8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404.83</c:v>
                </c:pt>
                <c:pt idx="1">
                  <c:v>429.03</c:v>
                </c:pt>
                <c:pt idx="2">
                  <c:v>397.65</c:v>
                </c:pt>
                <c:pt idx="3">
                  <c:v>378.99</c:v>
                </c:pt>
                <c:pt idx="4">
                  <c:v>363.17</c:v>
                </c:pt>
              </c:numCache>
            </c:numRef>
          </c:val>
          <c:extLst xmlns:c16r2="http://schemas.microsoft.com/office/drawing/2015/06/chart">
            <c:ext xmlns:c16="http://schemas.microsoft.com/office/drawing/2014/chart" uri="{C3380CC4-5D6E-409C-BE32-E72D297353CC}">
              <c16:uniqueId val="{00000000-F7CF-4EEE-A686-1621DCB6AF49}"/>
            </c:ext>
          </c:extLst>
        </c:ser>
        <c:dLbls>
          <c:showLegendKey val="0"/>
          <c:showVal val="0"/>
          <c:showCatName val="0"/>
          <c:showSerName val="0"/>
          <c:showPercent val="0"/>
          <c:showBubbleSize val="0"/>
        </c:dLbls>
        <c:gapWidth val="150"/>
        <c:axId val="188932064"/>
        <c:axId val="18893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F7CF-4EEE-A686-1621DCB6AF49}"/>
            </c:ext>
          </c:extLst>
        </c:ser>
        <c:dLbls>
          <c:showLegendKey val="0"/>
          <c:showVal val="0"/>
          <c:showCatName val="0"/>
          <c:showSerName val="0"/>
          <c:showPercent val="0"/>
          <c:showBubbleSize val="0"/>
        </c:dLbls>
        <c:marker val="1"/>
        <c:smooth val="0"/>
        <c:axId val="188932064"/>
        <c:axId val="188931672"/>
      </c:lineChart>
      <c:dateAx>
        <c:axId val="188932064"/>
        <c:scaling>
          <c:orientation val="minMax"/>
        </c:scaling>
        <c:delete val="1"/>
        <c:axPos val="b"/>
        <c:numFmt formatCode="ge" sourceLinked="1"/>
        <c:majorTickMark val="none"/>
        <c:minorTickMark val="none"/>
        <c:tickLblPos val="none"/>
        <c:crossAx val="188931672"/>
        <c:crosses val="autoZero"/>
        <c:auto val="1"/>
        <c:lblOffset val="100"/>
        <c:baseTimeUnit val="years"/>
      </c:dateAx>
      <c:valAx>
        <c:axId val="188931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9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105.03</c:v>
                </c:pt>
                <c:pt idx="1">
                  <c:v>113.14</c:v>
                </c:pt>
                <c:pt idx="2">
                  <c:v>119.79</c:v>
                </c:pt>
                <c:pt idx="3">
                  <c:v>125.06</c:v>
                </c:pt>
                <c:pt idx="4">
                  <c:v>116.51</c:v>
                </c:pt>
              </c:numCache>
            </c:numRef>
          </c:val>
          <c:extLst xmlns:c16r2="http://schemas.microsoft.com/office/drawing/2015/06/chart">
            <c:ext xmlns:c16="http://schemas.microsoft.com/office/drawing/2014/chart" uri="{C3380CC4-5D6E-409C-BE32-E72D297353CC}">
              <c16:uniqueId val="{00000000-1849-49AD-A7C1-A5E64FE46284}"/>
            </c:ext>
          </c:extLst>
        </c:ser>
        <c:dLbls>
          <c:showLegendKey val="0"/>
          <c:showVal val="0"/>
          <c:showCatName val="0"/>
          <c:showSerName val="0"/>
          <c:showPercent val="0"/>
          <c:showBubbleSize val="0"/>
        </c:dLbls>
        <c:gapWidth val="150"/>
        <c:axId val="189333088"/>
        <c:axId val="18933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1849-49AD-A7C1-A5E64FE46284}"/>
            </c:ext>
          </c:extLst>
        </c:ser>
        <c:dLbls>
          <c:showLegendKey val="0"/>
          <c:showVal val="0"/>
          <c:showCatName val="0"/>
          <c:showSerName val="0"/>
          <c:showPercent val="0"/>
          <c:showBubbleSize val="0"/>
        </c:dLbls>
        <c:marker val="1"/>
        <c:smooth val="0"/>
        <c:axId val="189333088"/>
        <c:axId val="189333480"/>
      </c:lineChart>
      <c:dateAx>
        <c:axId val="189333088"/>
        <c:scaling>
          <c:orientation val="minMax"/>
        </c:scaling>
        <c:delete val="1"/>
        <c:axPos val="b"/>
        <c:numFmt formatCode="ge" sourceLinked="1"/>
        <c:majorTickMark val="none"/>
        <c:minorTickMark val="none"/>
        <c:tickLblPos val="none"/>
        <c:crossAx val="189333480"/>
        <c:crosses val="autoZero"/>
        <c:auto val="1"/>
        <c:lblOffset val="100"/>
        <c:baseTimeUnit val="years"/>
      </c:dateAx>
      <c:valAx>
        <c:axId val="18933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135.22</c:v>
                </c:pt>
                <c:pt idx="1">
                  <c:v>129.28</c:v>
                </c:pt>
                <c:pt idx="2">
                  <c:v>119.81</c:v>
                </c:pt>
                <c:pt idx="3">
                  <c:v>113.12</c:v>
                </c:pt>
                <c:pt idx="4">
                  <c:v>117.98</c:v>
                </c:pt>
              </c:numCache>
            </c:numRef>
          </c:val>
          <c:extLst xmlns:c16r2="http://schemas.microsoft.com/office/drawing/2015/06/chart">
            <c:ext xmlns:c16="http://schemas.microsoft.com/office/drawing/2014/chart" uri="{C3380CC4-5D6E-409C-BE32-E72D297353CC}">
              <c16:uniqueId val="{00000000-39BE-4AC4-9BB8-228B4AEC1A6D}"/>
            </c:ext>
          </c:extLst>
        </c:ser>
        <c:dLbls>
          <c:showLegendKey val="0"/>
          <c:showVal val="0"/>
          <c:showCatName val="0"/>
          <c:showSerName val="0"/>
          <c:showPercent val="0"/>
          <c:showBubbleSize val="0"/>
        </c:dLbls>
        <c:gapWidth val="150"/>
        <c:axId val="189334656"/>
        <c:axId val="18933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39BE-4AC4-9BB8-228B4AEC1A6D}"/>
            </c:ext>
          </c:extLst>
        </c:ser>
        <c:dLbls>
          <c:showLegendKey val="0"/>
          <c:showVal val="0"/>
          <c:showCatName val="0"/>
          <c:showSerName val="0"/>
          <c:showPercent val="0"/>
          <c:showBubbleSize val="0"/>
        </c:dLbls>
        <c:marker val="1"/>
        <c:smooth val="0"/>
        <c:axId val="189334656"/>
        <c:axId val="189335048"/>
      </c:lineChart>
      <c:dateAx>
        <c:axId val="189334656"/>
        <c:scaling>
          <c:orientation val="minMax"/>
        </c:scaling>
        <c:delete val="1"/>
        <c:axPos val="b"/>
        <c:numFmt formatCode="ge" sourceLinked="1"/>
        <c:majorTickMark val="none"/>
        <c:minorTickMark val="none"/>
        <c:tickLblPos val="none"/>
        <c:crossAx val="189335048"/>
        <c:crosses val="autoZero"/>
        <c:auto val="1"/>
        <c:lblOffset val="100"/>
        <c:baseTimeUnit val="years"/>
      </c:dateAx>
      <c:valAx>
        <c:axId val="18933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栃木市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A3</v>
      </c>
      <c r="X8" s="58"/>
      <c r="Y8" s="58"/>
      <c r="Z8" s="58"/>
      <c r="AA8" s="58"/>
      <c r="AB8" s="58"/>
      <c r="AC8" s="58"/>
      <c r="AD8" s="58" t="str">
        <f>データ!$M$6</f>
        <v>非設置</v>
      </c>
      <c r="AE8" s="58"/>
      <c r="AF8" s="58"/>
      <c r="AG8" s="58"/>
      <c r="AH8" s="58"/>
      <c r="AI8" s="58"/>
      <c r="AJ8" s="58"/>
      <c r="AK8" s="4"/>
      <c r="AL8" s="59">
        <f>データ!$R$6</f>
        <v>162027</v>
      </c>
      <c r="AM8" s="59"/>
      <c r="AN8" s="59"/>
      <c r="AO8" s="59"/>
      <c r="AP8" s="59"/>
      <c r="AQ8" s="59"/>
      <c r="AR8" s="59"/>
      <c r="AS8" s="59"/>
      <c r="AT8" s="50">
        <f>データ!$S$6</f>
        <v>331.5</v>
      </c>
      <c r="AU8" s="51"/>
      <c r="AV8" s="51"/>
      <c r="AW8" s="51"/>
      <c r="AX8" s="51"/>
      <c r="AY8" s="51"/>
      <c r="AZ8" s="51"/>
      <c r="BA8" s="51"/>
      <c r="BB8" s="52">
        <f>データ!$T$6</f>
        <v>488.77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67.47</v>
      </c>
      <c r="J10" s="51"/>
      <c r="K10" s="51"/>
      <c r="L10" s="51"/>
      <c r="M10" s="51"/>
      <c r="N10" s="51"/>
      <c r="O10" s="62"/>
      <c r="P10" s="52">
        <f>データ!$P$6</f>
        <v>90.83</v>
      </c>
      <c r="Q10" s="52"/>
      <c r="R10" s="52"/>
      <c r="S10" s="52"/>
      <c r="T10" s="52"/>
      <c r="U10" s="52"/>
      <c r="V10" s="52"/>
      <c r="W10" s="59">
        <f>データ!$Q$6</f>
        <v>2295</v>
      </c>
      <c r="X10" s="59"/>
      <c r="Y10" s="59"/>
      <c r="Z10" s="59"/>
      <c r="AA10" s="59"/>
      <c r="AB10" s="59"/>
      <c r="AC10" s="59"/>
      <c r="AD10" s="2"/>
      <c r="AE10" s="2"/>
      <c r="AF10" s="2"/>
      <c r="AG10" s="2"/>
      <c r="AH10" s="4"/>
      <c r="AI10" s="4"/>
      <c r="AJ10" s="4"/>
      <c r="AK10" s="4"/>
      <c r="AL10" s="59">
        <f>データ!$U$6</f>
        <v>146967</v>
      </c>
      <c r="AM10" s="59"/>
      <c r="AN10" s="59"/>
      <c r="AO10" s="59"/>
      <c r="AP10" s="59"/>
      <c r="AQ10" s="59"/>
      <c r="AR10" s="59"/>
      <c r="AS10" s="59"/>
      <c r="AT10" s="50">
        <f>データ!$V$6</f>
        <v>301.48</v>
      </c>
      <c r="AU10" s="51"/>
      <c r="AV10" s="51"/>
      <c r="AW10" s="51"/>
      <c r="AX10" s="51"/>
      <c r="AY10" s="51"/>
      <c r="AZ10" s="51"/>
      <c r="BA10" s="51"/>
      <c r="BB10" s="52">
        <f>データ!$W$6</f>
        <v>487.49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tfNBiECNdbLRBQi3naBnelL+4oxTehm7a96xDdMFrbedyU/w/rd7QtJUMfdIqzT7U4hDOKnCj0ukPEFi2LmVg==" saltValue="+yupdIVjW0LjlMEtnu1hc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92037</v>
      </c>
      <c r="D6" s="33">
        <f t="shared" si="3"/>
        <v>46</v>
      </c>
      <c r="E6" s="33">
        <f t="shared" si="3"/>
        <v>1</v>
      </c>
      <c r="F6" s="33">
        <f t="shared" si="3"/>
        <v>0</v>
      </c>
      <c r="G6" s="33">
        <f t="shared" si="3"/>
        <v>1</v>
      </c>
      <c r="H6" s="33" t="str">
        <f t="shared" si="3"/>
        <v>栃木県　栃木市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67.47</v>
      </c>
      <c r="P6" s="34">
        <f t="shared" si="3"/>
        <v>90.83</v>
      </c>
      <c r="Q6" s="34">
        <f t="shared" si="3"/>
        <v>2295</v>
      </c>
      <c r="R6" s="34">
        <f t="shared" si="3"/>
        <v>162027</v>
      </c>
      <c r="S6" s="34">
        <f t="shared" si="3"/>
        <v>331.5</v>
      </c>
      <c r="T6" s="34">
        <f t="shared" si="3"/>
        <v>488.77</v>
      </c>
      <c r="U6" s="34">
        <f t="shared" si="3"/>
        <v>146967</v>
      </c>
      <c r="V6" s="34">
        <f t="shared" si="3"/>
        <v>301.48</v>
      </c>
      <c r="W6" s="34">
        <f t="shared" si="3"/>
        <v>487.49</v>
      </c>
      <c r="X6" s="35">
        <f>IF(X7="",NA(),X7)</f>
        <v>112.09</v>
      </c>
      <c r="Y6" s="35">
        <f t="shared" ref="Y6:AG6" si="4">IF(Y7="",NA(),Y7)</f>
        <v>117.58</v>
      </c>
      <c r="Z6" s="35">
        <f t="shared" si="4"/>
        <v>124.06</v>
      </c>
      <c r="AA6" s="35">
        <f t="shared" si="4"/>
        <v>126.95</v>
      </c>
      <c r="AB6" s="35">
        <f t="shared" si="4"/>
        <v>119.92</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587.16</v>
      </c>
      <c r="AU6" s="35">
        <f t="shared" ref="AU6:BC6" si="6">IF(AU7="",NA(),AU7)</f>
        <v>422.74</v>
      </c>
      <c r="AV6" s="35">
        <f t="shared" si="6"/>
        <v>369.22</v>
      </c>
      <c r="AW6" s="35">
        <f t="shared" si="6"/>
        <v>261.14</v>
      </c>
      <c r="AX6" s="35">
        <f t="shared" si="6"/>
        <v>322.29000000000002</v>
      </c>
      <c r="AY6" s="35">
        <f t="shared" si="6"/>
        <v>648.09</v>
      </c>
      <c r="AZ6" s="35">
        <f t="shared" si="6"/>
        <v>344.19</v>
      </c>
      <c r="BA6" s="35">
        <f t="shared" si="6"/>
        <v>352.05</v>
      </c>
      <c r="BB6" s="35">
        <f t="shared" si="6"/>
        <v>349.04</v>
      </c>
      <c r="BC6" s="35">
        <f t="shared" si="6"/>
        <v>337.49</v>
      </c>
      <c r="BD6" s="34" t="str">
        <f>IF(BD7="","",IF(BD7="-","【-】","【"&amp;SUBSTITUTE(TEXT(BD7,"#,##0.00"),"-","△")&amp;"】"))</f>
        <v>【264.34】</v>
      </c>
      <c r="BE6" s="35">
        <f>IF(BE7="",NA(),BE7)</f>
        <v>404.83</v>
      </c>
      <c r="BF6" s="35">
        <f t="shared" ref="BF6:BN6" si="7">IF(BF7="",NA(),BF7)</f>
        <v>429.03</v>
      </c>
      <c r="BG6" s="35">
        <f t="shared" si="7"/>
        <v>397.65</v>
      </c>
      <c r="BH6" s="35">
        <f t="shared" si="7"/>
        <v>378.99</v>
      </c>
      <c r="BI6" s="35">
        <f t="shared" si="7"/>
        <v>363.17</v>
      </c>
      <c r="BJ6" s="35">
        <f t="shared" si="7"/>
        <v>253.86</v>
      </c>
      <c r="BK6" s="35">
        <f t="shared" si="7"/>
        <v>252.09</v>
      </c>
      <c r="BL6" s="35">
        <f t="shared" si="7"/>
        <v>250.76</v>
      </c>
      <c r="BM6" s="35">
        <f t="shared" si="7"/>
        <v>254.54</v>
      </c>
      <c r="BN6" s="35">
        <f t="shared" si="7"/>
        <v>265.92</v>
      </c>
      <c r="BO6" s="34" t="str">
        <f>IF(BO7="","",IF(BO7="-","【-】","【"&amp;SUBSTITUTE(TEXT(BO7,"#,##0.00"),"-","△")&amp;"】"))</f>
        <v>【274.27】</v>
      </c>
      <c r="BP6" s="35">
        <f>IF(BP7="",NA(),BP7)</f>
        <v>105.03</v>
      </c>
      <c r="BQ6" s="35">
        <f t="shared" ref="BQ6:BY6" si="8">IF(BQ7="",NA(),BQ7)</f>
        <v>113.14</v>
      </c>
      <c r="BR6" s="35">
        <f t="shared" si="8"/>
        <v>119.79</v>
      </c>
      <c r="BS6" s="35">
        <f t="shared" si="8"/>
        <v>125.06</v>
      </c>
      <c r="BT6" s="35">
        <f t="shared" si="8"/>
        <v>116.51</v>
      </c>
      <c r="BU6" s="35">
        <f t="shared" si="8"/>
        <v>100.07</v>
      </c>
      <c r="BV6" s="35">
        <f t="shared" si="8"/>
        <v>106.22</v>
      </c>
      <c r="BW6" s="35">
        <f t="shared" si="8"/>
        <v>106.69</v>
      </c>
      <c r="BX6" s="35">
        <f t="shared" si="8"/>
        <v>106.52</v>
      </c>
      <c r="BY6" s="35">
        <f t="shared" si="8"/>
        <v>105.86</v>
      </c>
      <c r="BZ6" s="34" t="str">
        <f>IF(BZ7="","",IF(BZ7="-","【-】","【"&amp;SUBSTITUTE(TEXT(BZ7,"#,##0.00"),"-","△")&amp;"】"))</f>
        <v>【104.36】</v>
      </c>
      <c r="CA6" s="35">
        <f>IF(CA7="",NA(),CA7)</f>
        <v>135.22</v>
      </c>
      <c r="CB6" s="35">
        <f t="shared" ref="CB6:CJ6" si="9">IF(CB7="",NA(),CB7)</f>
        <v>129.28</v>
      </c>
      <c r="CC6" s="35">
        <f t="shared" si="9"/>
        <v>119.81</v>
      </c>
      <c r="CD6" s="35">
        <f t="shared" si="9"/>
        <v>113.12</v>
      </c>
      <c r="CE6" s="35">
        <f t="shared" si="9"/>
        <v>117.98</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70.91</v>
      </c>
      <c r="CM6" s="35">
        <f t="shared" ref="CM6:CU6" si="10">IF(CM7="",NA(),CM7)</f>
        <v>80.86</v>
      </c>
      <c r="CN6" s="35">
        <f t="shared" si="10"/>
        <v>83.85</v>
      </c>
      <c r="CO6" s="35">
        <f t="shared" si="10"/>
        <v>67.790000000000006</v>
      </c>
      <c r="CP6" s="35">
        <f t="shared" si="10"/>
        <v>70.37</v>
      </c>
      <c r="CQ6" s="35">
        <f t="shared" si="10"/>
        <v>62.45</v>
      </c>
      <c r="CR6" s="35">
        <f t="shared" si="10"/>
        <v>62.12</v>
      </c>
      <c r="CS6" s="35">
        <f t="shared" si="10"/>
        <v>62.26</v>
      </c>
      <c r="CT6" s="35">
        <f t="shared" si="10"/>
        <v>62.1</v>
      </c>
      <c r="CU6" s="35">
        <f t="shared" si="10"/>
        <v>62.38</v>
      </c>
      <c r="CV6" s="34" t="str">
        <f>IF(CV7="","",IF(CV7="-","【-】","【"&amp;SUBSTITUTE(TEXT(CV7,"#,##0.00"),"-","△")&amp;"】"))</f>
        <v>【60.41】</v>
      </c>
      <c r="CW6" s="35">
        <f>IF(CW7="",NA(),CW7)</f>
        <v>75.94</v>
      </c>
      <c r="CX6" s="35">
        <f t="shared" ref="CX6:DF6" si="11">IF(CX7="",NA(),CX7)</f>
        <v>76.069999999999993</v>
      </c>
      <c r="CY6" s="35">
        <f t="shared" si="11"/>
        <v>75.819999999999993</v>
      </c>
      <c r="CZ6" s="35">
        <f t="shared" si="11"/>
        <v>76.459999999999994</v>
      </c>
      <c r="DA6" s="35">
        <f t="shared" si="11"/>
        <v>74.05</v>
      </c>
      <c r="DB6" s="35">
        <f t="shared" si="11"/>
        <v>89.76</v>
      </c>
      <c r="DC6" s="35">
        <f t="shared" si="11"/>
        <v>89.45</v>
      </c>
      <c r="DD6" s="35">
        <f t="shared" si="11"/>
        <v>89.5</v>
      </c>
      <c r="DE6" s="35">
        <f t="shared" si="11"/>
        <v>89.52</v>
      </c>
      <c r="DF6" s="35">
        <f t="shared" si="11"/>
        <v>89.17</v>
      </c>
      <c r="DG6" s="34" t="str">
        <f>IF(DG7="","",IF(DG7="-","【-】","【"&amp;SUBSTITUTE(TEXT(DG7,"#,##0.00"),"-","△")&amp;"】"))</f>
        <v>【89.93】</v>
      </c>
      <c r="DH6" s="35">
        <f>IF(DH7="",NA(),DH7)</f>
        <v>42.81</v>
      </c>
      <c r="DI6" s="35">
        <f t="shared" ref="DI6:DQ6" si="12">IF(DI7="",NA(),DI7)</f>
        <v>46.96</v>
      </c>
      <c r="DJ6" s="35">
        <f t="shared" si="12"/>
        <v>48.21</v>
      </c>
      <c r="DK6" s="35">
        <f t="shared" si="12"/>
        <v>48.66</v>
      </c>
      <c r="DL6" s="35">
        <f t="shared" si="12"/>
        <v>49.79</v>
      </c>
      <c r="DM6" s="35">
        <f t="shared" si="12"/>
        <v>41.12</v>
      </c>
      <c r="DN6" s="35">
        <f t="shared" si="12"/>
        <v>44.91</v>
      </c>
      <c r="DO6" s="35">
        <f t="shared" si="12"/>
        <v>45.89</v>
      </c>
      <c r="DP6" s="35">
        <f t="shared" si="12"/>
        <v>46.58</v>
      </c>
      <c r="DQ6" s="35">
        <f t="shared" si="12"/>
        <v>46.99</v>
      </c>
      <c r="DR6" s="34" t="str">
        <f>IF(DR7="","",IF(DR7="-","【-】","【"&amp;SUBSTITUTE(TEXT(DR7,"#,##0.00"),"-","△")&amp;"】"))</f>
        <v>【48.12】</v>
      </c>
      <c r="DS6" s="34">
        <f>IF(DS7="",NA(),DS7)</f>
        <v>0</v>
      </c>
      <c r="DT6" s="34">
        <f t="shared" ref="DT6:EB6" si="13">IF(DT7="",NA(),DT7)</f>
        <v>0</v>
      </c>
      <c r="DU6" s="35">
        <f t="shared" si="13"/>
        <v>0.14000000000000001</v>
      </c>
      <c r="DV6" s="35">
        <f t="shared" si="13"/>
        <v>0.14000000000000001</v>
      </c>
      <c r="DW6" s="35">
        <f t="shared" si="13"/>
        <v>8.56</v>
      </c>
      <c r="DX6" s="35">
        <f t="shared" si="13"/>
        <v>10.9</v>
      </c>
      <c r="DY6" s="35">
        <f t="shared" si="13"/>
        <v>12.03</v>
      </c>
      <c r="DZ6" s="35">
        <f t="shared" si="13"/>
        <v>13.14</v>
      </c>
      <c r="EA6" s="35">
        <f t="shared" si="13"/>
        <v>14.45</v>
      </c>
      <c r="EB6" s="35">
        <f t="shared" si="13"/>
        <v>15.83</v>
      </c>
      <c r="EC6" s="34" t="str">
        <f>IF(EC7="","",IF(EC7="-","【-】","【"&amp;SUBSTITUTE(TEXT(EC7,"#,##0.00"),"-","△")&amp;"】"))</f>
        <v>【15.89】</v>
      </c>
      <c r="ED6" s="35">
        <f>IF(ED7="",NA(),ED7)</f>
        <v>0.43</v>
      </c>
      <c r="EE6" s="35">
        <f t="shared" ref="EE6:EM6" si="14">IF(EE7="",NA(),EE7)</f>
        <v>0.36</v>
      </c>
      <c r="EF6" s="35">
        <f t="shared" si="14"/>
        <v>0.39</v>
      </c>
      <c r="EG6" s="35">
        <f t="shared" si="14"/>
        <v>0.43</v>
      </c>
      <c r="EH6" s="35">
        <f t="shared" si="14"/>
        <v>0.48</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92037</v>
      </c>
      <c r="D7" s="37">
        <v>46</v>
      </c>
      <c r="E7" s="37">
        <v>1</v>
      </c>
      <c r="F7" s="37">
        <v>0</v>
      </c>
      <c r="G7" s="37">
        <v>1</v>
      </c>
      <c r="H7" s="37" t="s">
        <v>105</v>
      </c>
      <c r="I7" s="37" t="s">
        <v>106</v>
      </c>
      <c r="J7" s="37" t="s">
        <v>107</v>
      </c>
      <c r="K7" s="37" t="s">
        <v>108</v>
      </c>
      <c r="L7" s="37" t="s">
        <v>109</v>
      </c>
      <c r="M7" s="37" t="s">
        <v>110</v>
      </c>
      <c r="N7" s="38" t="s">
        <v>111</v>
      </c>
      <c r="O7" s="38">
        <v>67.47</v>
      </c>
      <c r="P7" s="38">
        <v>90.83</v>
      </c>
      <c r="Q7" s="38">
        <v>2295</v>
      </c>
      <c r="R7" s="38">
        <v>162027</v>
      </c>
      <c r="S7" s="38">
        <v>331.5</v>
      </c>
      <c r="T7" s="38">
        <v>488.77</v>
      </c>
      <c r="U7" s="38">
        <v>146967</v>
      </c>
      <c r="V7" s="38">
        <v>301.48</v>
      </c>
      <c r="W7" s="38">
        <v>487.49</v>
      </c>
      <c r="X7" s="38">
        <v>112.09</v>
      </c>
      <c r="Y7" s="38">
        <v>117.58</v>
      </c>
      <c r="Z7" s="38">
        <v>124.06</v>
      </c>
      <c r="AA7" s="38">
        <v>126.95</v>
      </c>
      <c r="AB7" s="38">
        <v>119.92</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587.16</v>
      </c>
      <c r="AU7" s="38">
        <v>422.74</v>
      </c>
      <c r="AV7" s="38">
        <v>369.22</v>
      </c>
      <c r="AW7" s="38">
        <v>261.14</v>
      </c>
      <c r="AX7" s="38">
        <v>322.29000000000002</v>
      </c>
      <c r="AY7" s="38">
        <v>648.09</v>
      </c>
      <c r="AZ7" s="38">
        <v>344.19</v>
      </c>
      <c r="BA7" s="38">
        <v>352.05</v>
      </c>
      <c r="BB7" s="38">
        <v>349.04</v>
      </c>
      <c r="BC7" s="38">
        <v>337.49</v>
      </c>
      <c r="BD7" s="38">
        <v>264.33999999999997</v>
      </c>
      <c r="BE7" s="38">
        <v>404.83</v>
      </c>
      <c r="BF7" s="38">
        <v>429.03</v>
      </c>
      <c r="BG7" s="38">
        <v>397.65</v>
      </c>
      <c r="BH7" s="38">
        <v>378.99</v>
      </c>
      <c r="BI7" s="38">
        <v>363.17</v>
      </c>
      <c r="BJ7" s="38">
        <v>253.86</v>
      </c>
      <c r="BK7" s="38">
        <v>252.09</v>
      </c>
      <c r="BL7" s="38">
        <v>250.76</v>
      </c>
      <c r="BM7" s="38">
        <v>254.54</v>
      </c>
      <c r="BN7" s="38">
        <v>265.92</v>
      </c>
      <c r="BO7" s="38">
        <v>274.27</v>
      </c>
      <c r="BP7" s="38">
        <v>105.03</v>
      </c>
      <c r="BQ7" s="38">
        <v>113.14</v>
      </c>
      <c r="BR7" s="38">
        <v>119.79</v>
      </c>
      <c r="BS7" s="38">
        <v>125.06</v>
      </c>
      <c r="BT7" s="38">
        <v>116.51</v>
      </c>
      <c r="BU7" s="38">
        <v>100.07</v>
      </c>
      <c r="BV7" s="38">
        <v>106.22</v>
      </c>
      <c r="BW7" s="38">
        <v>106.69</v>
      </c>
      <c r="BX7" s="38">
        <v>106.52</v>
      </c>
      <c r="BY7" s="38">
        <v>105.86</v>
      </c>
      <c r="BZ7" s="38">
        <v>104.36</v>
      </c>
      <c r="CA7" s="38">
        <v>135.22</v>
      </c>
      <c r="CB7" s="38">
        <v>129.28</v>
      </c>
      <c r="CC7" s="38">
        <v>119.81</v>
      </c>
      <c r="CD7" s="38">
        <v>113.12</v>
      </c>
      <c r="CE7" s="38">
        <v>117.98</v>
      </c>
      <c r="CF7" s="38">
        <v>164.93</v>
      </c>
      <c r="CG7" s="38">
        <v>155.22999999999999</v>
      </c>
      <c r="CH7" s="38">
        <v>154.91999999999999</v>
      </c>
      <c r="CI7" s="38">
        <v>155.80000000000001</v>
      </c>
      <c r="CJ7" s="38">
        <v>158.58000000000001</v>
      </c>
      <c r="CK7" s="38">
        <v>165.71</v>
      </c>
      <c r="CL7" s="38">
        <v>70.91</v>
      </c>
      <c r="CM7" s="38">
        <v>80.86</v>
      </c>
      <c r="CN7" s="38">
        <v>83.85</v>
      </c>
      <c r="CO7" s="38">
        <v>67.790000000000006</v>
      </c>
      <c r="CP7" s="38">
        <v>70.37</v>
      </c>
      <c r="CQ7" s="38">
        <v>62.45</v>
      </c>
      <c r="CR7" s="38">
        <v>62.12</v>
      </c>
      <c r="CS7" s="38">
        <v>62.26</v>
      </c>
      <c r="CT7" s="38">
        <v>62.1</v>
      </c>
      <c r="CU7" s="38">
        <v>62.38</v>
      </c>
      <c r="CV7" s="38">
        <v>60.41</v>
      </c>
      <c r="CW7" s="38">
        <v>75.94</v>
      </c>
      <c r="CX7" s="38">
        <v>76.069999999999993</v>
      </c>
      <c r="CY7" s="38">
        <v>75.819999999999993</v>
      </c>
      <c r="CZ7" s="38">
        <v>76.459999999999994</v>
      </c>
      <c r="DA7" s="38">
        <v>74.05</v>
      </c>
      <c r="DB7" s="38">
        <v>89.76</v>
      </c>
      <c r="DC7" s="38">
        <v>89.45</v>
      </c>
      <c r="DD7" s="38">
        <v>89.5</v>
      </c>
      <c r="DE7" s="38">
        <v>89.52</v>
      </c>
      <c r="DF7" s="38">
        <v>89.17</v>
      </c>
      <c r="DG7" s="38">
        <v>89.93</v>
      </c>
      <c r="DH7" s="38">
        <v>42.81</v>
      </c>
      <c r="DI7" s="38">
        <v>46.96</v>
      </c>
      <c r="DJ7" s="38">
        <v>48.21</v>
      </c>
      <c r="DK7" s="38">
        <v>48.66</v>
      </c>
      <c r="DL7" s="38">
        <v>49.79</v>
      </c>
      <c r="DM7" s="38">
        <v>41.12</v>
      </c>
      <c r="DN7" s="38">
        <v>44.91</v>
      </c>
      <c r="DO7" s="38">
        <v>45.89</v>
      </c>
      <c r="DP7" s="38">
        <v>46.58</v>
      </c>
      <c r="DQ7" s="38">
        <v>46.99</v>
      </c>
      <c r="DR7" s="38">
        <v>48.12</v>
      </c>
      <c r="DS7" s="38">
        <v>0</v>
      </c>
      <c r="DT7" s="38">
        <v>0</v>
      </c>
      <c r="DU7" s="38">
        <v>0.14000000000000001</v>
      </c>
      <c r="DV7" s="38">
        <v>0.14000000000000001</v>
      </c>
      <c r="DW7" s="38">
        <v>8.56</v>
      </c>
      <c r="DX7" s="38">
        <v>10.9</v>
      </c>
      <c r="DY7" s="38">
        <v>12.03</v>
      </c>
      <c r="DZ7" s="38">
        <v>13.14</v>
      </c>
      <c r="EA7" s="38">
        <v>14.45</v>
      </c>
      <c r="EB7" s="38">
        <v>15.83</v>
      </c>
      <c r="EC7" s="38">
        <v>15.89</v>
      </c>
      <c r="ED7" s="38">
        <v>0.43</v>
      </c>
      <c r="EE7" s="38">
        <v>0.36</v>
      </c>
      <c r="EF7" s="38">
        <v>0.39</v>
      </c>
      <c r="EG7" s="38">
        <v>0.43</v>
      </c>
      <c r="EH7" s="38">
        <v>0.48</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2019-01-22T06:57:24Z</cp:lastPrinted>
  <dcterms:created xsi:type="dcterms:W3CDTF">2018-12-03T08:28:06Z</dcterms:created>
  <dcterms:modified xsi:type="dcterms:W3CDTF">2019-02-07T06:33:02Z</dcterms:modified>
  <cp:category/>
</cp:coreProperties>
</file>