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e8v5vefYizcnsWcvpMznQYhIWw88QBaE4y4MqWEeatHGZan7L+vaHjOi3PEEVNCeVmKzJ29fC6iQ3dZ3XFCA==" workbookSaltValue="nNM4YYb9+0E/xaBKSCoi5w==" workbookSpinCount="100000" lockStructure="1"/>
  <bookViews>
    <workbookView xWindow="0" yWindow="0" windowWidth="2040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<sst xmlns="http://schemas.openxmlformats.org/spreadsheetml/2006/main" count="229" uniqueCount="114">
  <si>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</si>
  <si>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</si>
  <si>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</si>
  <si>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</si>
  <si>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</si>
  <si>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</si>
  <si>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</si>
  <si>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</si>
  <si>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</si>
  <si>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</si>
  <si>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</si>
  <si>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</si>
  <si>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</si>
  <si>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</si>
  <si>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</si>
  <si>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</si>
  <si>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</si>
  <si>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</si>
  <si>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</si>
  <si>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</si>
  <si>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</si>
  <si>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</si>
  <si>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</si>
  <si>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</si>
  <si>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</si>
  <si>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</si>
  <si>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</si>
  <si>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</si>
  <si>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</si>
  <si>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</si>
  <si>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</si>
  <si>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</si>
  <si>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</si>
  <si>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</si>
  <si>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</si>
  <si>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</si>
  <si>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</si>
  <si>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</si>
  <si>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</si>
  <si>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</si>
  <si>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</si>
  <si>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</si>
  <si>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</si>
  <si>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</si>
  <si>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</si>
  <si>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</si>
  <si>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</si>
  <si>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</si>
  <si>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</si>
  <si>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</si>
  <si>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</si>
  <si>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</si>
  <si>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</si>
  <si>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</si>
  <si>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</si>
  <si>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</si>
  <si>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</si>
  <si>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</si>
  <si>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</si>
  <si>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</si>
  <si>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</si>
  <si>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</si>
  <si>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</si>
  <si>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</si>
  <si>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</si>
  <si>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</si>
  <si>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</si>
  <si>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</si>
  <si>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</si>
  <si>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</si>
  <si>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</si>
  <si>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</si>
  <si>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</si>
  <si>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</si>
  <si>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</si>
  <si>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</si>
  <si>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</si>
  <si>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</si>
  <si>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</si>
  <si>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</si>
  <si>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</si>
  <si>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</si>
  <si>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</si>
  <si>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</si>
  <si>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</si>
  <si>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</si>
  <si>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</si>
  <si>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</si>
  <si>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</si>
  <si>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</si>
  <si>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</si>
  <si>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</si>
  <si>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</si>
  <si>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</si>
  <si>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</si>
  <si>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</si>
  <si>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</si>
  <si>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</si>
  <si>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</si>
  <si>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</si>
  <si>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</si>
  <si>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</si>
  <si>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</si>
  <si>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</si>
  <si>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</si>
  <si>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</si>
  <si>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</si>
  <si>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</si>
  <si>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</si>
  <si>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</si>
  <si>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</si>
  <si>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施設内には、耐用年数を大幅に超える設備もある状況である。平成28年度にストックマネジメント計画における全体計画の策定に着手、平成30年度に実施計画の策定を完了した。現在、計画的に改築更新に着手している。</t>
    <phoneticPr fontId="4"/>
  </si>
  <si>
    <t>将来に渡り持続的な下水道事業を展開していくために、効率的な公共下水道整備を行いながら、必要な施設の改築(更新・長寿命化)等を併せて行う必要がある。
　具体的には、収入においては、令和2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89" eb="91">
      <t>レイワ</t>
    </rPh>
    <phoneticPr fontId="4"/>
  </si>
  <si>
    <t>収益的収支比率は前年度の当該値を下回った。これは総費用が前年比で増加に対し、総収益の減少したためである。減少の要因として大口利用者の使用量減少に伴い使用料収入が減少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企業債残高対事業規模比率は年度毎の増減はあるものの減少傾向にあり、類似団体より低い値を示していることから、今後も建設改良事業を計画的に実施し、市債発行額を抑制していく必要がある。
　経費回収率は上昇傾向にあるものの、全国平均及び類似団体平均値より低い値を示しているため、今後も未接続世帯への戸別訪問等による水洗化率の向上を図るとともに、一定の時期に使用料改定を行い経費回収率の更なる向上を図る必要がある。</t>
    <rPh sb="12" eb="14">
      <t>トウガイ</t>
    </rPh>
    <rPh sb="14" eb="15">
      <t>チ</t>
    </rPh>
    <rPh sb="16" eb="18">
      <t>シタマワ</t>
    </rPh>
    <rPh sb="32" eb="34">
      <t>ゾウカ</t>
    </rPh>
    <rPh sb="42" eb="44">
      <t>ゲンショウ</t>
    </rPh>
    <rPh sb="52" eb="54">
      <t>ゲンショウ</t>
    </rPh>
    <rPh sb="69" eb="71">
      <t>ゲンショウ</t>
    </rPh>
    <rPh sb="80" eb="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</si>
</sst>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0.14000000000000001</c:v>
                </c:pt>
                <c:pt idx="2">
                  <c:v>0.21</c:v>
                </c:pt>
                <c:pt idx="3">
                  <c:v>0.18</c:v>
                </c:pt>
                <c:pt idx="4">
                  <c:v>0.05</c:v>
                </c:pt>
              </c:numCache>
            </c:numRef>
          </c:val>
          <c:extLst>
            <c:ext xmlns:c16="http://schemas.microsoft.com/office/drawing/2014/chart" uri="{C3380CC4-5D6E-409C-BE32-E72D297353CC}">
              <c16:uniqueId val="{00000000-76FB-413F-9BAC-F982A9C421C2}"/>
            </c:ext>
          </c:extLst>
        </c:ser>
        <c:dLbls>
          <c:showLegendKey val="0"/>
          <c:showVal val="0"/>
          <c:showCatName val="0"/>
          <c:showSerName val="0"/>
          <c:showPercent val="0"/>
          <c:showBubbleSize val="0"/>
        </c:dLbls>
        <c:gapWidth val="150"/>
        <c:axId val="359094720"/>
        <c:axId val="3590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76FB-413F-9BAC-F982A9C421C2}"/>
            </c:ext>
          </c:extLst>
        </c:ser>
        <c:dLbls>
          <c:showLegendKey val="0"/>
          <c:showVal val="0"/>
          <c:showCatName val="0"/>
          <c:showSerName val="0"/>
          <c:showPercent val="0"/>
          <c:showBubbleSize val="0"/>
        </c:dLbls>
        <c:marker val="1"/>
        <c:smooth val="0"/>
        <c:axId val="359094720"/>
        <c:axId val="359093152"/>
      </c:lineChart>
      <c:dateAx>
        <c:axId val="359094720"/>
        <c:scaling>
          <c:orientation val="minMax"/>
        </c:scaling>
        <c:delete val="1"/>
        <c:axPos val="b"/>
        <c:numFmt formatCode="ge" sourceLinked="1"/>
        <c:majorTickMark val="none"/>
        <c:minorTickMark val="none"/>
        <c:tickLblPos val="none"/>
        <c:crossAx val="359093152"/>
        <c:crosses val="autoZero"/>
        <c:auto val="1"/>
        <c:lblOffset val="100"/>
        <c:baseTimeUnit val="years"/>
      </c:dateAx>
      <c:valAx>
        <c:axId val="3590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78.37</c:v>
                </c:pt>
                <c:pt idx="2">
                  <c:v>75.849999999999994</c:v>
                </c:pt>
                <c:pt idx="3">
                  <c:v>72.709999999999994</c:v>
                </c:pt>
                <c:pt idx="4">
                  <c:v>73.13</c:v>
                </c:pt>
              </c:numCache>
            </c:numRef>
          </c:val>
          <c:extLst>
            <c:ext xmlns:c16="http://schemas.microsoft.com/office/drawing/2014/chart" uri="{C3380CC4-5D6E-409C-BE32-E72D297353CC}">
              <c16:uniqueId val="{00000000-BB11-4A73-85EC-A8365E9E6EDD}"/>
            </c:ext>
          </c:extLst>
        </c:ser>
        <c:dLbls>
          <c:showLegendKey val="0"/>
          <c:showVal val="0"/>
          <c:showCatName val="0"/>
          <c:showSerName val="0"/>
          <c:showPercent val="0"/>
          <c:showBubbleSize val="0"/>
        </c:dLbls>
        <c:gapWidth val="150"/>
        <c:axId val="359313024"/>
        <c:axId val="3593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BB11-4A73-85EC-A8365E9E6EDD}"/>
            </c:ext>
          </c:extLst>
        </c:ser>
        <c:dLbls>
          <c:showLegendKey val="0"/>
          <c:showVal val="0"/>
          <c:showCatName val="0"/>
          <c:showSerName val="0"/>
          <c:showPercent val="0"/>
          <c:showBubbleSize val="0"/>
        </c:dLbls>
        <c:marker val="1"/>
        <c:smooth val="0"/>
        <c:axId val="359313024"/>
        <c:axId val="359312240"/>
      </c:lineChart>
      <c:dateAx>
        <c:axId val="359313024"/>
        <c:scaling>
          <c:orientation val="minMax"/>
        </c:scaling>
        <c:delete val="1"/>
        <c:axPos val="b"/>
        <c:numFmt formatCode="ge" sourceLinked="1"/>
        <c:majorTickMark val="none"/>
        <c:minorTickMark val="none"/>
        <c:tickLblPos val="none"/>
        <c:crossAx val="359312240"/>
        <c:crosses val="autoZero"/>
        <c:auto val="1"/>
        <c:lblOffset val="100"/>
        <c:baseTimeUnit val="years"/>
      </c:dateAx>
      <c:valAx>
        <c:axId val="3593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92.51</c:v>
                </c:pt>
                <c:pt idx="1">
                  <c:v>92.8</c:v>
                </c:pt>
                <c:pt idx="2">
                  <c:v>92.8</c:v>
                </c:pt>
                <c:pt idx="3">
                  <c:v>92.93</c:v>
                </c:pt>
                <c:pt idx="4">
                  <c:v>92.97</c:v>
                </c:pt>
              </c:numCache>
            </c:numRef>
          </c:val>
          <c:extLst>
            <c:ext xmlns:c16="http://schemas.microsoft.com/office/drawing/2014/chart" uri="{C3380CC4-5D6E-409C-BE32-E72D297353CC}">
              <c16:uniqueId val="{00000000-EBAB-4F6F-953F-D5908CF6D441}"/>
            </c:ext>
          </c:extLst>
        </c:ser>
        <c:dLbls>
          <c:showLegendKey val="0"/>
          <c:showVal val="0"/>
          <c:showCatName val="0"/>
          <c:showSerName val="0"/>
          <c:showPercent val="0"/>
          <c:showBubbleSize val="0"/>
        </c:dLbls>
        <c:gapWidth val="150"/>
        <c:axId val="359313416"/>
        <c:axId val="3593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EBAB-4F6F-953F-D5908CF6D441}"/>
            </c:ext>
          </c:extLst>
        </c:ser>
        <c:dLbls>
          <c:showLegendKey val="0"/>
          <c:showVal val="0"/>
          <c:showCatName val="0"/>
          <c:showSerName val="0"/>
          <c:showPercent val="0"/>
          <c:showBubbleSize val="0"/>
        </c:dLbls>
        <c:marker val="1"/>
        <c:smooth val="0"/>
        <c:axId val="359313416"/>
        <c:axId val="359316160"/>
      </c:lineChart>
      <c:dateAx>
        <c:axId val="359313416"/>
        <c:scaling>
          <c:orientation val="minMax"/>
        </c:scaling>
        <c:delete val="1"/>
        <c:axPos val="b"/>
        <c:numFmt formatCode="ge" sourceLinked="1"/>
        <c:majorTickMark val="none"/>
        <c:minorTickMark val="none"/>
        <c:tickLblPos val="none"/>
        <c:crossAx val="359316160"/>
        <c:crosses val="autoZero"/>
        <c:auto val="1"/>
        <c:lblOffset val="100"/>
        <c:baseTimeUnit val="years"/>
      </c:dateAx>
      <c:valAx>
        <c:axId val="359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98.72</c:v>
                </c:pt>
                <c:pt idx="1">
                  <c:v>101.78</c:v>
                </c:pt>
                <c:pt idx="2">
                  <c:v>94.51</c:v>
                </c:pt>
                <c:pt idx="3">
                  <c:v>95.98</c:v>
                </c:pt>
                <c:pt idx="4">
                  <c:v>92.99</c:v>
                </c:pt>
              </c:numCache>
            </c:numRef>
          </c:val>
          <c:extLst>
            <c:ext xmlns:c16="http://schemas.microsoft.com/office/drawing/2014/chart" uri="{C3380CC4-5D6E-409C-BE32-E72D297353CC}">
              <c16:uniqueId val="{00000000-D59F-4436-8229-E8F884F4288F}"/>
            </c:ext>
          </c:extLst>
        </c:ser>
        <c:dLbls>
          <c:showLegendKey val="0"/>
          <c:showVal val="0"/>
          <c:showCatName val="0"/>
          <c:showSerName val="0"/>
          <c:showPercent val="0"/>
          <c:showBubbleSize val="0"/>
        </c:dLbls>
        <c:gapWidth val="150"/>
        <c:axId val="359099032"/>
        <c:axId val="3590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F-4436-8229-E8F884F4288F}"/>
            </c:ext>
          </c:extLst>
        </c:ser>
        <c:dLbls>
          <c:showLegendKey val="0"/>
          <c:showVal val="0"/>
          <c:showCatName val="0"/>
          <c:showSerName val="0"/>
          <c:showPercent val="0"/>
          <c:showBubbleSize val="0"/>
        </c:dLbls>
        <c:marker val="1"/>
        <c:smooth val="0"/>
        <c:axId val="359099032"/>
        <c:axId val="359098248"/>
      </c:lineChart>
      <c:dateAx>
        <c:axId val="359099032"/>
        <c:scaling>
          <c:orientation val="minMax"/>
        </c:scaling>
        <c:delete val="1"/>
        <c:axPos val="b"/>
        <c:numFmt formatCode="ge" sourceLinked="1"/>
        <c:majorTickMark val="none"/>
        <c:minorTickMark val="none"/>
        <c:tickLblPos val="none"/>
        <c:crossAx val="359098248"/>
        <c:crosses val="autoZero"/>
        <c:auto val="1"/>
        <c:lblOffset val="100"/>
        <c:baseTimeUnit val="years"/>
      </c:dateAx>
      <c:valAx>
        <c:axId val="3590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B-46DF-BBE5-82491E2DC4E2}"/>
            </c:ext>
          </c:extLst>
        </c:ser>
        <c:dLbls>
          <c:showLegendKey val="0"/>
          <c:showVal val="0"/>
          <c:showCatName val="0"/>
          <c:showSerName val="0"/>
          <c:showPercent val="0"/>
          <c:showBubbleSize val="0"/>
        </c:dLbls>
        <c:gapWidth val="150"/>
        <c:axId val="359098640"/>
        <c:axId val="35909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B-46DF-BBE5-82491E2DC4E2}"/>
            </c:ext>
          </c:extLst>
        </c:ser>
        <c:dLbls>
          <c:showLegendKey val="0"/>
          <c:showVal val="0"/>
          <c:showCatName val="0"/>
          <c:showSerName val="0"/>
          <c:showPercent val="0"/>
          <c:showBubbleSize val="0"/>
        </c:dLbls>
        <c:marker val="1"/>
        <c:smooth val="0"/>
        <c:axId val="359098640"/>
        <c:axId val="359096680"/>
      </c:lineChart>
      <c:dateAx>
        <c:axId val="359098640"/>
        <c:scaling>
          <c:orientation val="minMax"/>
        </c:scaling>
        <c:delete val="1"/>
        <c:axPos val="b"/>
        <c:numFmt formatCode="ge" sourceLinked="1"/>
        <c:majorTickMark val="none"/>
        <c:minorTickMark val="none"/>
        <c:tickLblPos val="none"/>
        <c:crossAx val="359096680"/>
        <c:crosses val="autoZero"/>
        <c:auto val="1"/>
        <c:lblOffset val="100"/>
        <c:baseTimeUnit val="years"/>
      </c:dateAx>
      <c:valAx>
        <c:axId val="35909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4-473B-8861-E3200C9B2605}"/>
            </c:ext>
          </c:extLst>
        </c:ser>
        <c:dLbls>
          <c:showLegendKey val="0"/>
          <c:showVal val="0"/>
          <c:showCatName val="0"/>
          <c:showSerName val="0"/>
          <c:showPercent val="0"/>
          <c:showBubbleSize val="0"/>
        </c:dLbls>
        <c:gapWidth val="150"/>
        <c:axId val="359092368"/>
        <c:axId val="35909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4-473B-8861-E3200C9B2605}"/>
            </c:ext>
          </c:extLst>
        </c:ser>
        <c:dLbls>
          <c:showLegendKey val="0"/>
          <c:showVal val="0"/>
          <c:showCatName val="0"/>
          <c:showSerName val="0"/>
          <c:showPercent val="0"/>
          <c:showBubbleSize val="0"/>
        </c:dLbls>
        <c:marker val="1"/>
        <c:smooth val="0"/>
        <c:axId val="359092368"/>
        <c:axId val="359095896"/>
      </c:lineChart>
      <c:dateAx>
        <c:axId val="359092368"/>
        <c:scaling>
          <c:orientation val="minMax"/>
        </c:scaling>
        <c:delete val="1"/>
        <c:axPos val="b"/>
        <c:numFmt formatCode="ge" sourceLinked="1"/>
        <c:majorTickMark val="none"/>
        <c:minorTickMark val="none"/>
        <c:tickLblPos val="none"/>
        <c:crossAx val="359095896"/>
        <c:crosses val="autoZero"/>
        <c:auto val="1"/>
        <c:lblOffset val="100"/>
        <c:baseTimeUnit val="years"/>
      </c:dateAx>
      <c:valAx>
        <c:axId val="35909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3-4E6D-9E61-98320DE2CC5A}"/>
            </c:ext>
          </c:extLst>
        </c:ser>
        <c:dLbls>
          <c:showLegendKey val="0"/>
          <c:showVal val="0"/>
          <c:showCatName val="0"/>
          <c:showSerName val="0"/>
          <c:showPercent val="0"/>
          <c:showBubbleSize val="0"/>
        </c:dLbls>
        <c:gapWidth val="150"/>
        <c:axId val="359606744"/>
        <c:axId val="35961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3-4E6D-9E61-98320DE2CC5A}"/>
            </c:ext>
          </c:extLst>
        </c:ser>
        <c:dLbls>
          <c:showLegendKey val="0"/>
          <c:showVal val="0"/>
          <c:showCatName val="0"/>
          <c:showSerName val="0"/>
          <c:showPercent val="0"/>
          <c:showBubbleSize val="0"/>
        </c:dLbls>
        <c:marker val="1"/>
        <c:smooth val="0"/>
        <c:axId val="359606744"/>
        <c:axId val="359613016"/>
      </c:lineChart>
      <c:dateAx>
        <c:axId val="359606744"/>
        <c:scaling>
          <c:orientation val="minMax"/>
        </c:scaling>
        <c:delete val="1"/>
        <c:axPos val="b"/>
        <c:numFmt formatCode="ge" sourceLinked="1"/>
        <c:majorTickMark val="none"/>
        <c:minorTickMark val="none"/>
        <c:tickLblPos val="none"/>
        <c:crossAx val="359613016"/>
        <c:crosses val="autoZero"/>
        <c:auto val="1"/>
        <c:lblOffset val="100"/>
        <c:baseTimeUnit val="years"/>
      </c:dateAx>
      <c:valAx>
        <c:axId val="35961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D-4EDA-A16C-114142230167}"/>
            </c:ext>
          </c:extLst>
        </c:ser>
        <c:dLbls>
          <c:showLegendKey val="0"/>
          <c:showVal val="0"/>
          <c:showCatName val="0"/>
          <c:showSerName val="0"/>
          <c:showPercent val="0"/>
          <c:showBubbleSize val="0"/>
        </c:dLbls>
        <c:gapWidth val="150"/>
        <c:axId val="359614192"/>
        <c:axId val="35960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D-4EDA-A16C-114142230167}"/>
            </c:ext>
          </c:extLst>
        </c:ser>
        <c:dLbls>
          <c:showLegendKey val="0"/>
          <c:showVal val="0"/>
          <c:showCatName val="0"/>
          <c:showSerName val="0"/>
          <c:showPercent val="0"/>
          <c:showBubbleSize val="0"/>
        </c:dLbls>
        <c:marker val="1"/>
        <c:smooth val="0"/>
        <c:axId val="359614192"/>
        <c:axId val="359609880"/>
      </c:lineChart>
      <c:dateAx>
        <c:axId val="359614192"/>
        <c:scaling>
          <c:orientation val="minMax"/>
        </c:scaling>
        <c:delete val="1"/>
        <c:axPos val="b"/>
        <c:numFmt formatCode="ge" sourceLinked="1"/>
        <c:majorTickMark val="none"/>
        <c:minorTickMark val="none"/>
        <c:tickLblPos val="none"/>
        <c:crossAx val="359609880"/>
        <c:crosses val="autoZero"/>
        <c:auto val="1"/>
        <c:lblOffset val="100"/>
        <c:baseTimeUnit val="years"/>
      </c:dateAx>
      <c:valAx>
        <c:axId val="3596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825.73</c:v>
                </c:pt>
                <c:pt idx="1">
                  <c:v>884.39</c:v>
                </c:pt>
                <c:pt idx="2">
                  <c:v>836.7</c:v>
                </c:pt>
                <c:pt idx="3">
                  <c:v>745.48</c:v>
                </c:pt>
                <c:pt idx="4">
                  <c:v>725.52</c:v>
                </c:pt>
              </c:numCache>
            </c:numRef>
          </c:val>
          <c:extLst>
            <c:ext xmlns:c16="http://schemas.microsoft.com/office/drawing/2014/chart" uri="{C3380CC4-5D6E-409C-BE32-E72D297353CC}">
              <c16:uniqueId val="{00000000-A136-4DDC-981A-EBE377FB8471}"/>
            </c:ext>
          </c:extLst>
        </c:ser>
        <c:dLbls>
          <c:showLegendKey val="0"/>
          <c:showVal val="0"/>
          <c:showCatName val="0"/>
          <c:showSerName val="0"/>
          <c:showPercent val="0"/>
          <c:showBubbleSize val="0"/>
        </c:dLbls>
        <c:gapWidth val="150"/>
        <c:axId val="359607136"/>
        <c:axId val="3596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A136-4DDC-981A-EBE377FB8471}"/>
            </c:ext>
          </c:extLst>
        </c:ser>
        <c:dLbls>
          <c:showLegendKey val="0"/>
          <c:showVal val="0"/>
          <c:showCatName val="0"/>
          <c:showSerName val="0"/>
          <c:showPercent val="0"/>
          <c:showBubbleSize val="0"/>
        </c:dLbls>
        <c:marker val="1"/>
        <c:smooth val="0"/>
        <c:axId val="359607136"/>
        <c:axId val="359612624"/>
      </c:lineChart>
      <c:dateAx>
        <c:axId val="359607136"/>
        <c:scaling>
          <c:orientation val="minMax"/>
        </c:scaling>
        <c:delete val="1"/>
        <c:axPos val="b"/>
        <c:numFmt formatCode="ge" sourceLinked="1"/>
        <c:majorTickMark val="none"/>
        <c:minorTickMark val="none"/>
        <c:tickLblPos val="none"/>
        <c:crossAx val="359612624"/>
        <c:crosses val="autoZero"/>
        <c:auto val="1"/>
        <c:lblOffset val="100"/>
        <c:baseTimeUnit val="years"/>
      </c:dateAx>
      <c:valAx>
        <c:axId val="3596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87.49</c:v>
                </c:pt>
                <c:pt idx="1">
                  <c:v>87.46</c:v>
                </c:pt>
                <c:pt idx="2">
                  <c:v>87.89</c:v>
                </c:pt>
                <c:pt idx="3">
                  <c:v>88.28</c:v>
                </c:pt>
                <c:pt idx="4">
                  <c:v>87.97</c:v>
                </c:pt>
              </c:numCache>
            </c:numRef>
          </c:val>
          <c:extLst>
            <c:ext xmlns:c16="http://schemas.microsoft.com/office/drawing/2014/chart" uri="{C3380CC4-5D6E-409C-BE32-E72D297353CC}">
              <c16:uniqueId val="{00000000-FF3D-4EE3-B081-754C7BBD7057}"/>
            </c:ext>
          </c:extLst>
        </c:ser>
        <c:dLbls>
          <c:showLegendKey val="0"/>
          <c:showVal val="0"/>
          <c:showCatName val="0"/>
          <c:showSerName val="0"/>
          <c:showPercent val="0"/>
          <c:showBubbleSize val="0"/>
        </c:dLbls>
        <c:gapWidth val="150"/>
        <c:axId val="359607920"/>
        <c:axId val="3596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FF3D-4EE3-B081-754C7BBD7057}"/>
            </c:ext>
          </c:extLst>
        </c:ser>
        <c:dLbls>
          <c:showLegendKey val="0"/>
          <c:showVal val="0"/>
          <c:showCatName val="0"/>
          <c:showSerName val="0"/>
          <c:showPercent val="0"/>
          <c:showBubbleSize val="0"/>
        </c:dLbls>
        <c:marker val="1"/>
        <c:smooth val="0"/>
        <c:axId val="359607920"/>
        <c:axId val="359608704"/>
      </c:lineChart>
      <c:dateAx>
        <c:axId val="359607920"/>
        <c:scaling>
          <c:orientation val="minMax"/>
        </c:scaling>
        <c:delete val="1"/>
        <c:axPos val="b"/>
        <c:numFmt formatCode="ge" sourceLinked="1"/>
        <c:majorTickMark val="none"/>
        <c:minorTickMark val="none"/>
        <c:tickLblPos val="none"/>
        <c:crossAx val="359608704"/>
        <c:crosses val="autoZero"/>
        <c:auto val="1"/>
        <c:lblOffset val="100"/>
        <c:baseTimeUnit val="years"/>
      </c:dateAx>
      <c:valAx>
        <c:axId val="359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149.91999999999999</c:v>
                </c:pt>
                <c:pt idx="4">
                  <c:v>150</c:v>
                </c:pt>
              </c:numCache>
            </c:numRef>
          </c:val>
          <c:extLst>
            <c:ext xmlns:c16="http://schemas.microsoft.com/office/drawing/2014/chart" uri="{C3380CC4-5D6E-409C-BE32-E72D297353CC}">
              <c16:uniqueId val="{00000000-9E28-4D24-946C-8039D3BBB6DE}"/>
            </c:ext>
          </c:extLst>
        </c:ser>
        <c:dLbls>
          <c:showLegendKey val="0"/>
          <c:showVal val="0"/>
          <c:showCatName val="0"/>
          <c:showSerName val="0"/>
          <c:showPercent val="0"/>
          <c:showBubbleSize val="0"/>
        </c:dLbls>
        <c:gapWidth val="150"/>
        <c:axId val="359608312"/>
        <c:axId val="35960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9E28-4D24-946C-8039D3BBB6DE}"/>
            </c:ext>
          </c:extLst>
        </c:ser>
        <c:dLbls>
          <c:showLegendKey val="0"/>
          <c:showVal val="0"/>
          <c:showCatName val="0"/>
          <c:showSerName val="0"/>
          <c:showPercent val="0"/>
          <c:showBubbleSize val="0"/>
        </c:dLbls>
        <c:marker val="1"/>
        <c:smooth val="0"/>
        <c:axId val="359608312"/>
        <c:axId val="359609096"/>
      </c:lineChart>
      <c:dateAx>
        <c:axId val="359608312"/>
        <c:scaling>
          <c:orientation val="minMax"/>
        </c:scaling>
        <c:delete val="1"/>
        <c:axPos val="b"/>
        <c:numFmt formatCode="ge" sourceLinked="1"/>
        <c:majorTickMark val="none"/>
        <c:minorTickMark val="none"/>
        <c:tickLblPos val="none"/>
        <c:crossAx val="359609096"/>
        <c:crosses val="autoZero"/>
        <c:auto val="1"/>
        <c:lblOffset val="100"/>
        <c:baseTimeUnit val="years"/>
      </c:dateAx>
      <c:valAx>
        <c:axId val="35960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佐野市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118951</v>
      </c>
      <c r="AM8" s="50"/>
      <c r="AN8" s="50"/>
      <c r="AO8" s="50"/>
      <c r="AP8" s="50"/>
      <c r="AQ8" s="50"/>
      <c r="AR8" s="50"/>
      <c r="AS8" s="50"/>
      <c r="AT8" s="45">
        <f>データ!T6</f>
        <v>356.04</v>
      </c>
      <c r="AU8" s="45"/>
      <c r="AV8" s="45"/>
      <c r="AW8" s="45"/>
      <c r="AX8" s="45"/>
      <c r="AY8" s="45"/>
      <c r="AZ8" s="45"/>
      <c r="BA8" s="45"/>
      <c r="BB8" s="45">
        <f>データ!U6</f>
        <v>334.09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65.819999999999993</v>
      </c>
      <c r="Q10" s="45"/>
      <c r="R10" s="45"/>
      <c r="S10" s="45"/>
      <c r="T10" s="45"/>
      <c r="U10" s="45"/>
      <c r="V10" s="45"/>
      <c r="W10" s="45">
        <f>データ!Q6</f>
        <v>62.84</v>
      </c>
      <c r="X10" s="45"/>
      <c r="Y10" s="45"/>
      <c r="Z10" s="45"/>
      <c r="AA10" s="45"/>
      <c r="AB10" s="45"/>
      <c r="AC10" s="45"/>
      <c r="AD10" s="50">
        <f>データ!R6</f>
        <v>2160</v>
      </c>
      <c r="AE10" s="50"/>
      <c r="AF10" s="50"/>
      <c r="AG10" s="50"/>
      <c r="AH10" s="50"/>
      <c r="AI10" s="50"/>
      <c r="AJ10" s="50"/>
      <c r="AK10" s="2"/>
      <c r="AL10" s="50">
        <f>データ!V6</f>
        <v>77965</v>
      </c>
      <c r="AM10" s="50"/>
      <c r="AN10" s="50"/>
      <c r="AO10" s="50"/>
      <c r="AP10" s="50"/>
      <c r="AQ10" s="50"/>
      <c r="AR10" s="50"/>
      <c r="AS10" s="50"/>
      <c r="AT10" s="45">
        <f>データ!W6</f>
        <v>26.39</v>
      </c>
      <c r="AU10" s="45"/>
      <c r="AV10" s="45"/>
      <c r="AW10" s="45"/>
      <c r="AX10" s="45"/>
      <c r="AY10" s="45"/>
      <c r="AZ10" s="45"/>
      <c r="BA10" s="45"/>
      <c r="BB10" s="45">
        <f>データ!X6</f>
        <v>2954.34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nBJ7M5yskPu3DG8n9wHihSRRrgtfFt4MQ6qXNgT3aPvpLofhHgI8NzSNrPnhMP7zsZgp7vQRCc6VxWiOj8ErYA==" saltValue="mhF6QtTreKereZ977l2j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65.819999999999993</v>
      </c>
      <c r="Q6" s="34">
        <f t="shared" si="3"/>
        <v>62.84</v>
      </c>
      <c r="R6" s="34">
        <f t="shared" si="3"/>
        <v>2160</v>
      </c>
      <c r="S6" s="34">
        <f t="shared" si="3"/>
        <v>118951</v>
      </c>
      <c r="T6" s="34">
        <f t="shared" si="3"/>
        <v>356.04</v>
      </c>
      <c r="U6" s="34">
        <f t="shared" si="3"/>
        <v>334.09</v>
      </c>
      <c r="V6" s="34">
        <f t="shared" si="3"/>
        <v>77965</v>
      </c>
      <c r="W6" s="34">
        <f t="shared" si="3"/>
        <v>26.39</v>
      </c>
      <c r="X6" s="34">
        <f t="shared" si="3"/>
        <v>2954.34</v>
      </c>
      <c r="Y6" s="35">
        <f>IF(Y7="",NA(),Y7)</f>
        <v>98.72</v>
      </c>
      <c r="Z6" s="35">
        <f t="shared" ref="Z6:AH6" si="4">IF(Z7="",NA(),Z7)</f>
        <v>101.78</v>
      </c>
      <c r="AA6" s="35">
        <f t="shared" si="4"/>
        <v>94.51</v>
      </c>
      <c r="AB6" s="35">
        <f t="shared" si="4"/>
        <v>95.98</v>
      </c>
      <c r="AC6" s="35">
        <f t="shared" si="4"/>
        <v>92.99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825.73</v>
      </c>
      <c r="BG6" s="35">
        <f t="shared" ref="BG6:BO6" si="7">IF(BG7="",NA(),BG7)</f>
        <v>884.39</v>
      </c>
      <c r="BH6" s="35">
        <f t="shared" si="7"/>
        <v>836.7</v>
      </c>
      <c r="BI6" s="35">
        <f t="shared" si="7"/>
        <v>745.48</v>
      </c>
      <c r="BJ6" s="35">
        <f t="shared" si="7"/>
        <v>725.52</v>
      </c>
      <c r="BK6" s="35">
        <f t="shared" si="7"/>
        <v>854.16</v>
      </c>
      <c r="BL6" s="35">
        <f t="shared" si="7"/>
        <v>848.31</v>
      </c>
      <c r="BM6" s="35">
        <f t="shared" si="7"/>
        <v>774.99</v>
      </c>
      <c r="BN6" s="35">
        <f t="shared" si="7"/>
        <v>799.41</v>
      </c>
      <c r="BO6" s="35">
        <f t="shared" si="7"/>
        <v>820.36</v>
      </c>
      <c r="BP6" s="34" t="str">
        <f>IF(BP7="","",IF(BP7="-","【-】","【"&amp;SUBSTITUTE(TEXT(BP7,"#,##0.00"),"-","△")&amp;"】"))</f>
        <v>【682.78】</v>
      </c>
      <c r="BQ6" s="35">
        <f>IF(BQ7="",NA(),BQ7)</f>
        <v>87.49</v>
      </c>
      <c r="BR6" s="35">
        <f t="shared" ref="BR6:BZ6" si="8">IF(BR7="",NA(),BR7)</f>
        <v>87.46</v>
      </c>
      <c r="BS6" s="35">
        <f t="shared" si="8"/>
        <v>87.89</v>
      </c>
      <c r="BT6" s="35">
        <f t="shared" si="8"/>
        <v>88.28</v>
      </c>
      <c r="BU6" s="35">
        <f t="shared" si="8"/>
        <v>87.97</v>
      </c>
      <c r="BV6" s="35">
        <f t="shared" si="8"/>
        <v>93.13</v>
      </c>
      <c r="BW6" s="35">
        <f t="shared" si="8"/>
        <v>94.38</v>
      </c>
      <c r="BX6" s="35">
        <f t="shared" si="8"/>
        <v>96.57</v>
      </c>
      <c r="BY6" s="35">
        <f t="shared" si="8"/>
        <v>96.54</v>
      </c>
      <c r="BZ6" s="35">
        <f t="shared" si="8"/>
        <v>95.4</v>
      </c>
      <c r="CA6" s="34" t="str">
        <f>IF(CA7="","",IF(CA7="-","【-】","【"&amp;SUBSTITUTE(TEXT(CA7,"#,##0.00"),"-","△")&amp;"】"))</f>
        <v>【100.91】</v>
      </c>
      <c r="CB6" s="35">
        <f>IF(CB7="",NA(),CB7)</f>
        <v>150</v>
      </c>
      <c r="CC6" s="35">
        <f t="shared" ref="CC6:CK6" si="9">IF(CC7="",NA(),CC7)</f>
        <v>150</v>
      </c>
      <c r="CD6" s="35">
        <f t="shared" si="9"/>
        <v>150</v>
      </c>
      <c r="CE6" s="35">
        <f t="shared" si="9"/>
        <v>149.91999999999999</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f t="shared" ref="CN6:CV6" si="10">IF(CN7="",NA(),CN7)</f>
        <v>78.37</v>
      </c>
      <c r="CO6" s="35">
        <f t="shared" si="10"/>
        <v>75.849999999999994</v>
      </c>
      <c r="CP6" s="35">
        <f t="shared" si="10"/>
        <v>72.709999999999994</v>
      </c>
      <c r="CQ6" s="35">
        <f t="shared" si="10"/>
        <v>73.13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92.51</v>
      </c>
      <c r="CY6" s="35">
        <f t="shared" ref="CY6:DG6" si="11">IF(CY7="",NA(),CY7)</f>
        <v>92.8</v>
      </c>
      <c r="CZ6" s="35">
        <f t="shared" si="11"/>
        <v>92.8</v>
      </c>
      <c r="DA6" s="35">
        <f t="shared" si="11"/>
        <v>92.93</v>
      </c>
      <c r="DB6" s="35">
        <f t="shared" si="11"/>
        <v>92.97</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0.14000000000000001</v>
      </c>
      <c r="EG6" s="35">
        <f t="shared" si="14"/>
        <v>0.21</v>
      </c>
      <c r="EH6" s="35">
        <f t="shared" si="14"/>
        <v>0.18</v>
      </c>
      <c r="EI6" s="35">
        <f t="shared" si="14"/>
        <v>0.05</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92045</v>
      </c>
      <c r="D7" s="37">
        <v>47</v>
      </c>
      <c r="E7" s="37">
        <v>17</v>
      </c>
      <c r="F7" s="37">
        <v>1</v>
      </c>
      <c r="G7" s="37">
        <v>0</v>
      </c>
      <c r="H7" s="37" t="s">
        <v>98</v>
      </c>
      <c r="I7" s="37" t="s">
        <v>99</v>
      </c>
      <c r="J7" s="37" t="s">
        <v>100</v>
      </c>
      <c r="K7" s="37" t="s">
        <v>101</v>
      </c>
      <c r="L7" s="37" t="s">
        <v>102</v>
      </c>
      <c r="M7" s="37" t="s">
        <v>103</v>
      </c>
      <c r="N7" s="38" t="s">
        <v>104</v>
      </c>
      <c r="O7" s="38" t="s">
        <v>105</v>
      </c>
      <c r="P7" s="38">
        <v>65.819999999999993</v>
      </c>
      <c r="Q7" s="38">
        <v>62.84</v>
      </c>
      <c r="R7" s="38">
        <v>2160</v>
      </c>
      <c r="S7" s="38">
        <v>118951</v>
      </c>
      <c r="T7" s="38">
        <v>356.04</v>
      </c>
      <c r="U7" s="38">
        <v>334.09</v>
      </c>
      <c r="V7" s="38">
        <v>77965</v>
      </c>
      <c r="W7" s="38">
        <v>26.39</v>
      </c>
      <c r="X7" s="38">
        <v>2954.34</v>
      </c>
      <c r="Y7" s="38">
        <v>98.72</v>
      </c>
      <c r="Z7" s="38">
        <v>101.78</v>
      </c>
      <c r="AA7" s="38">
        <v>94.51</v>
      </c>
      <c r="AB7" s="38">
        <v>95.98</v>
      </c>
      <c r="AC7" s="38">
        <v>92.99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825.73</v>
      </c>
      <c r="BG7" s="38">
        <v>884.39</v>
      </c>
      <c r="BH7" s="38">
        <v>836.7</v>
      </c>
      <c r="BI7" s="38">
        <v>745.48</v>
      </c>
      <c r="BJ7" s="38">
        <v>725.52</v>
      </c>
      <c r="BK7" s="38">
        <v>854.16</v>
      </c>
      <c r="BL7" s="38">
        <v>848.31</v>
      </c>
      <c r="BM7" s="38">
        <v>774.99</v>
      </c>
      <c r="BN7" s="38">
        <v>799.41</v>
      </c>
      <c r="BO7" s="38">
        <v>820.36</v>
      </c>
      <c r="BP7" s="38">
        <v>682.78</v>
      </c>
      <c r="BQ7" s="38">
        <v>87.49</v>
      </c>
      <c r="BR7" s="38">
        <v>87.46</v>
      </c>
      <c r="BS7" s="38">
        <v>87.89</v>
      </c>
      <c r="BT7" s="38">
        <v>88.28</v>
      </c>
      <c r="BU7" s="38">
        <v>87.97</v>
      </c>
      <c r="BV7" s="38">
        <v>93.13</v>
      </c>
      <c r="BW7" s="38">
        <v>94.38</v>
      </c>
      <c r="BX7" s="38">
        <v>96.57</v>
      </c>
      <c r="BY7" s="38">
        <v>96.54</v>
      </c>
      <c r="BZ7" s="38">
        <v>95.4</v>
      </c>
      <c r="CA7" s="38">
        <v>100.91</v>
      </c>
      <c r="CB7" s="38">
        <v>150</v>
      </c>
      <c r="CC7" s="38">
        <v>150</v>
      </c>
      <c r="CD7" s="38">
        <v>150</v>
      </c>
      <c r="CE7" s="38">
        <v>149.91999999999999</v>
      </c>
      <c r="CF7" s="38">
        <v>150</v>
      </c>
      <c r="CG7" s="38">
        <v>167.97</v>
      </c>
      <c r="CH7" s="38">
        <v>165.45</v>
      </c>
      <c r="CI7" s="38">
        <v>161.54</v>
      </c>
      <c r="CJ7" s="38">
        <v>162.81</v>
      </c>
      <c r="CK7" s="38">
        <v>163.19999999999999</v>
      </c>
      <c r="CL7" s="38">
        <v>136.86000000000001</v>
      </c>
      <c r="CM7" s="38" t="s">
        <v>104</v>
      </c>
      <c r="CN7" s="38">
        <v>78.37</v>
      </c>
      <c r="CO7" s="38">
        <v>75.849999999999994</v>
      </c>
      <c r="CP7" s="38">
        <v>72.709999999999994</v>
      </c>
      <c r="CQ7" s="38">
        <v>73.13</v>
      </c>
      <c r="CR7" s="38">
        <v>64.87</v>
      </c>
      <c r="CS7" s="38">
        <v>65.62</v>
      </c>
      <c r="CT7" s="38">
        <v>64.67</v>
      </c>
      <c r="CU7" s="38">
        <v>64.959999999999994</v>
      </c>
      <c r="CV7" s="38">
        <v>65.040000000000006</v>
      </c>
      <c r="CW7" s="38">
        <v>58.98</v>
      </c>
      <c r="CX7" s="38">
        <v>92.51</v>
      </c>
      <c r="CY7" s="38">
        <v>92.8</v>
      </c>
      <c r="CZ7" s="38">
        <v>92.8</v>
      </c>
      <c r="DA7" s="38">
        <v>92.93</v>
      </c>
      <c r="DB7" s="38">
        <v>92.97</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0.06</v>
      </c>
      <c r="EF7" s="38">
        <v>0.14000000000000001</v>
      </c>
      <c r="EG7" s="38">
        <v>0.21</v>
      </c>
      <c r="EH7" s="38">
        <v>0.18</v>
      </c>
      <c r="EI7" s="38">
        <v>0.05</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2020-01-28T08:56:26Z</cp:lastPrinted>
  <dcterms:created xsi:type="dcterms:W3CDTF">2019-12-05T05:02:11Z</dcterms:created>
  <dcterms:modified xsi:type="dcterms:W3CDTF">2020-02-26T23:11:01Z</dcterms:modified>
  <cp:category/>
</cp:coreProperties>
</file>