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W10" i="4"/>
  <c r="BB8" i="4"/>
  <c r="P8" i="4"/>
  <c r="B8" i="4"/>
  <c r="C10" i="5" l="1"/>
  <c r="D10" i="5"/>
  <c r="E10" i="5"/>
  <c r="B10" i="5"/>
</calcChain>
</file>

<file path=xl/sharedStrings.xml><?xml version="1.0" encoding="utf-8"?>
<sst xmlns="http://schemas.openxmlformats.org/spreadsheetml/2006/main" count="243" uniqueCount="128">
  <si>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</si>
  <si>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</si>
  <si>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</si>
  <si>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</si>
  <si>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</si>
  <si>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</si>
  <si>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</si>
  <si>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</si>
  <si>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</si>
  <si>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</si>
  <si>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</si>
  <si>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</si>
  <si>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</si>
  <si>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</si>
  <si>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</si>
  <si>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</si>
  <si>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</si>
  <si>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</si>
  <si>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</si>
  <si>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</si>
  <si>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</si>
  <si>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</si>
  <si>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</si>
  <si>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</si>
  <si>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</si>
  <si>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</si>
  <si>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</si>
  <si>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</si>
  <si>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</si>
  <si>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</si>
  <si>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</si>
  <si>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</si>
  <si>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</si>
  <si>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</si>
  <si>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</si>
  <si>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</si>
  <si>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</si>
  <si>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</si>
  <si>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</si>
  <si>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</si>
  <si>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</si>
  <si>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</si>
  <si>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</si>
  <si>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</si>
  <si>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</si>
  <si>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</si>
  <si>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</si>
  <si>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</si>
  <si>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</si>
  <si>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</si>
  <si>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</si>
  <si>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</si>
  <si>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</si>
  <si>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</si>
  <si>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</si>
  <si>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</si>
  <si>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</si>
  <si>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</si>
  <si>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</si>
  <si>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</si>
  <si>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</si>
  <si>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</si>
  <si>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</si>
  <si>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</si>
  <si>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</si>
  <si>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</si>
  <si>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</si>
  <si>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</si>
  <si>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</si>
  <si>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</si>
  <si>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</si>
  <si>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</si>
  <si>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</si>
  <si>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</si>
  <si>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</si>
  <si>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</si>
  <si>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</si>
  <si>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</si>
  <si>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</si>
  <si>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</si>
  <si>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</si>
  <si>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</si>
  <si>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</si>
  <si>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</si>
  <si>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</si>
  <si>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</si>
  <si>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</si>
  <si>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</si>
  <si>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</si>
  <si>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</si>
  <si>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</si>
  <si>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</si>
  <si>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</si>
  <si>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</si>
  <si>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</si>
  <si>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</si>
  <si>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</si>
  <si>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</si>
  <si>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</si>
  <si>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</si>
  <si>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</si>
  <si>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</si>
  <si>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</si>
  <si>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</si>
  <si>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</si>
  <si>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</si>
  <si>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</si>
  <si>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</si>
  <si>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</si>
  <si>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</si>
  <si>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</si>
  <si>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</si>
  <si>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佐野市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</si>
  <si>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</si>
  <si>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</si>
  <si>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</si>
  <si>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</si>
  <si>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</si>
  <si>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</si>
  <si>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</si>
  <si>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</si>
  <si>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</si>
  <si>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</si>
  <si>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</si>
  <si>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</si>
  <si>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sz val="11"/>
        <rFont val="ＭＳ ゴシック"/>
        <family val="3"/>
        <charset val="128"/>
      </rPr>
      <t>　管渠については、昭和46年度に事業着手、昭和51年度に供用開始してい</t>
    </r>
    <r>
      <rPr>
        <sz val="11"/>
        <color theme="1"/>
        <rFont val="ＭＳ ゴシック"/>
        <family val="3"/>
        <charset val="128"/>
      </rPr>
      <t>る。平成25年度末現在の管渠総延長は約470kmを超え、20年以上経過している延長は約36％、30年以上経過は約21％を占めており、50年以上経過はない。</t>
    </r>
    <r>
      <rPr>
        <sz val="11"/>
        <rFont val="ＭＳ ゴシック"/>
        <family val="3"/>
        <charset val="128"/>
      </rPr>
      <t>平成25～26年度で管渠長寿命化計画を策定し、平成27年度より改築更新を実施している。
　昭和51年7月運用開始の処理施設は、その後機能増強のため増設を繰り返し、現在の設備へと至っている。よって、その耐用年数を大幅に超える設備もあり、機器によっては交換部品も存在しない状況である。平成28年度にストックマネジメント計画における全体計画の策定に着手、平成30年度までに実施計画の策定を完了し、以降、計画的に改築更新を実施する予定となっている。</t>
    </r>
    <r>
      <rPr>
        <sz val="11"/>
        <color theme="1"/>
        <rFont val="ＭＳ ゴシック"/>
        <family val="3"/>
        <charset val="128"/>
      </rPr>
      <t xml:space="preserve">
</t>
    </r>
    <rPh sb="9" eb="11">
      <t>ショウワ</t>
    </rPh>
    <rPh sb="13" eb="15">
      <t>ネンド</t>
    </rPh>
    <rPh sb="16" eb="18">
      <t>ジギョウ</t>
    </rPh>
    <rPh sb="18" eb="20">
      <t>チャクシュ</t>
    </rPh>
    <rPh sb="21" eb="23">
      <t>ショウワ</t>
    </rPh>
    <rPh sb="25" eb="27">
      <t>ネンド</t>
    </rPh>
    <rPh sb="28" eb="30">
      <t>キョウヨウ</t>
    </rPh>
    <rPh sb="30" eb="32">
      <t>カイシ</t>
    </rPh>
    <rPh sb="37" eb="39">
      <t>ヘイセイ</t>
    </rPh>
    <rPh sb="41" eb="44">
      <t>ネンドマツ</t>
    </rPh>
    <rPh sb="44" eb="46">
      <t>ゲンザイ</t>
    </rPh>
    <rPh sb="47" eb="49">
      <t>カンキョ</t>
    </rPh>
    <rPh sb="49" eb="52">
      <t>ソウエンチョウ</t>
    </rPh>
    <rPh sb="53" eb="54">
      <t>ヤク</t>
    </rPh>
    <rPh sb="60" eb="61">
      <t>コ</t>
    </rPh>
    <rPh sb="87" eb="89">
      <t>ケイカ</t>
    </rPh>
    <rPh sb="90" eb="91">
      <t>ヤク</t>
    </rPh>
    <rPh sb="103" eb="104">
      <t>ネン</t>
    </rPh>
    <rPh sb="104" eb="106">
      <t>イジョウ</t>
    </rPh>
    <rPh sb="106" eb="108">
      <t>ケイカ</t>
    </rPh>
    <rPh sb="280" eb="282">
      <t>サクテイ</t>
    </rPh>
    <rPh sb="283" eb="285">
      <t>チャクシュ</t>
    </rPh>
    <rPh sb="286" eb="288">
      <t>ヘイセイ</t>
    </rPh>
    <rPh sb="290" eb="292">
      <t>ネンド</t>
    </rPh>
    <rPh sb="295" eb="297">
      <t>ジッシ</t>
    </rPh>
    <rPh sb="297" eb="299">
      <t>ケイカク</t>
    </rPh>
    <rPh sb="300" eb="302">
      <t>サクテイ</t>
    </rPh>
    <rPh sb="303" eb="305">
      <t>カンリョウ</t>
    </rPh>
    <phoneticPr fontId="7"/>
  </si>
  <si>
    <t>　将来に渡り持続的な下水道事業を展開していくために、効率的な公共下水道整備を行いながら、必要な施設の改築(更新・長寿命化)等を併せて行う必要がある。
　具体的には、収入においては、平成31年度に使用料改定を行う予定であり、それにより料金収入の増加が見込まれる。また、農業集落排水施設の統合やし尿処理施設との接続を進め、スケールメリットによる汚水処理の効率化を図りながら有収水量の確保を図る。
　一方、支出においては、平成26年度末に流域関連公共下水道から単独公共下水道に移行したため、維持管理負担金がなくなり、処理施設の民間委託による業務の効率化を図っている。また、有収率向上のため、不明水対策や合流改善を進める予定である。</t>
    <rPh sb="1" eb="3">
      <t>ショウライ</t>
    </rPh>
    <rPh sb="4" eb="5">
      <t>ワタ</t>
    </rPh>
    <rPh sb="6" eb="9">
      <t>ジゾクテキ</t>
    </rPh>
    <rPh sb="10" eb="13">
      <t>ゲスイドウ</t>
    </rPh>
    <rPh sb="13" eb="15">
      <t>ジギョウ</t>
    </rPh>
    <rPh sb="16" eb="18">
      <t>テンカイ</t>
    </rPh>
    <rPh sb="44" eb="46">
      <t>ヒツヨウ</t>
    </rPh>
    <rPh sb="63" eb="64">
      <t>アワ</t>
    </rPh>
    <rPh sb="66" eb="67">
      <t>オコナ</t>
    </rPh>
    <rPh sb="68" eb="70">
      <t>ヒツヨウ</t>
    </rPh>
    <rPh sb="76" eb="79">
      <t>グタイテキ</t>
    </rPh>
    <rPh sb="133" eb="135">
      <t>ノウギョウ</t>
    </rPh>
    <rPh sb="135" eb="137">
      <t>シュウラク</t>
    </rPh>
    <rPh sb="137" eb="139">
      <t>ハイスイ</t>
    </rPh>
    <rPh sb="139" eb="141">
      <t>シセツ</t>
    </rPh>
    <rPh sb="142" eb="144">
      <t>トウゴウ</t>
    </rPh>
    <rPh sb="146" eb="147">
      <t>ニョウ</t>
    </rPh>
    <rPh sb="147" eb="149">
      <t>ショリ</t>
    </rPh>
    <rPh sb="149" eb="151">
      <t>シセツ</t>
    </rPh>
    <rPh sb="153" eb="155">
      <t>セツゾク</t>
    </rPh>
    <rPh sb="156" eb="157">
      <t>スス</t>
    </rPh>
    <rPh sb="170" eb="172">
      <t>オスイ</t>
    </rPh>
    <rPh sb="172" eb="174">
      <t>ショリ</t>
    </rPh>
    <rPh sb="175" eb="178">
      <t>コウリツカ</t>
    </rPh>
    <rPh sb="179" eb="180">
      <t>ハカ</t>
    </rPh>
    <rPh sb="184" eb="186">
      <t>ユウシュウ</t>
    </rPh>
    <rPh sb="186" eb="188">
      <t>スイリョウ</t>
    </rPh>
    <rPh sb="189" eb="191">
      <t>カクホ</t>
    </rPh>
    <rPh sb="192" eb="193">
      <t>ハカ</t>
    </rPh>
    <rPh sb="283" eb="286">
      <t>ユウシュウリツ</t>
    </rPh>
    <rPh sb="286" eb="288">
      <t>コウジョウ</t>
    </rPh>
    <rPh sb="292" eb="294">
      <t>フメイ</t>
    </rPh>
    <rPh sb="294" eb="295">
      <t>スイ</t>
    </rPh>
    <rPh sb="295" eb="297">
      <t>タイサク</t>
    </rPh>
    <rPh sb="298" eb="300">
      <t>ゴウリュウ</t>
    </rPh>
    <rPh sb="300" eb="302">
      <t>カイゼン</t>
    </rPh>
    <rPh sb="303" eb="304">
      <t>スス</t>
    </rPh>
    <rPh sb="306" eb="308">
      <t>ヨテイ</t>
    </rPh>
    <phoneticPr fontId="7"/>
  </si>
  <si>
    <r>
      <t>　収益的収支比率は過去5年で上昇傾向にあるが、流域下水道施設の移管後2年目である平成28年度は、平成27年度にあった流域下水道施設の譲渡に起因する消費税の還付金がなくなったことにより総収益が減少しており、処理場の施設修繕も増加したことにより94.51％となっている。今後も下水道の処理区域の拡大を図るものの、行政区域内全体の人口減少や節水型機器の普及により、料金収入の劇的な増加は見込まれない状況である。
　企業債残高対事業規模比率は年度毎の増減はあるものの減少傾向にあり、類似団体と同等の値を示している。なお、平成24年度以降は、平成23年度の使用料改定による料金収入増加に伴い、企業債残高対事業規模比率が減少しているものである。
　経費回収率は上昇傾向にあるものの、全国平均及び類似団体平均値より低い値を示しているため、今後も未接続世帯への戸別訪問等による水洗化率の向上を図るとともに、一定の時期に使用料改定を行い経費回収率の更なる向上を図る必要がある。</t>
    </r>
    <r>
      <rPr>
        <sz val="11"/>
        <color rgb="FFFF0000"/>
        <rFont val="ＭＳ ゴシック"/>
        <family val="3"/>
        <charset val="128"/>
      </rPr>
      <t/>
    </r>
    <rPh sb="1" eb="3">
      <t>シュウエキ</t>
    </rPh>
    <rPh sb="3" eb="4">
      <t>テキ</t>
    </rPh>
    <rPh sb="4" eb="6">
      <t>シュウシ</t>
    </rPh>
    <rPh sb="6" eb="8">
      <t>ヒリツ</t>
    </rPh>
    <rPh sb="9" eb="11">
      <t>カコ</t>
    </rPh>
    <rPh sb="12" eb="13">
      <t>ネン</t>
    </rPh>
    <rPh sb="14" eb="16">
      <t>ジョウショウ</t>
    </rPh>
    <rPh sb="16" eb="18">
      <t>ケイコウ</t>
    </rPh>
    <rPh sb="23" eb="25">
      <t>リュウイキ</t>
    </rPh>
    <rPh sb="25" eb="28">
      <t>ゲスイドウ</t>
    </rPh>
    <rPh sb="28" eb="30">
      <t>シセツ</t>
    </rPh>
    <rPh sb="31" eb="33">
      <t>イカン</t>
    </rPh>
    <rPh sb="33" eb="34">
      <t>ゴ</t>
    </rPh>
    <rPh sb="35" eb="37">
      <t>ネンメ</t>
    </rPh>
    <rPh sb="40" eb="42">
      <t>ヘイセイ</t>
    </rPh>
    <rPh sb="44" eb="46">
      <t>ネンド</t>
    </rPh>
    <rPh sb="48" eb="50">
      <t>ヘイセイ</t>
    </rPh>
    <rPh sb="52" eb="54">
      <t>ネンド</t>
    </rPh>
    <rPh sb="58" eb="60">
      <t>リュウイキ</t>
    </rPh>
    <rPh sb="60" eb="63">
      <t>ゲスイドウ</t>
    </rPh>
    <rPh sb="63" eb="65">
      <t>シセツ</t>
    </rPh>
    <rPh sb="66" eb="68">
      <t>ジョウト</t>
    </rPh>
    <rPh sb="69" eb="71">
      <t>キイン</t>
    </rPh>
    <rPh sb="91" eb="94">
      <t>ソウシュウエキ</t>
    </rPh>
    <rPh sb="95" eb="97">
      <t>ゲンショウ</t>
    </rPh>
    <rPh sb="102" eb="105">
      <t>ショリジョウ</t>
    </rPh>
    <rPh sb="106" eb="108">
      <t>シセツ</t>
    </rPh>
    <rPh sb="108" eb="110">
      <t>シュウゼン</t>
    </rPh>
    <rPh sb="111" eb="113">
      <t>ゾウカ</t>
    </rPh>
    <rPh sb="133" eb="135">
      <t>コンゴ</t>
    </rPh>
    <rPh sb="154" eb="156">
      <t>ギョウセイ</t>
    </rPh>
    <rPh sb="156" eb="158">
      <t>クイキ</t>
    </rPh>
    <rPh sb="158" eb="159">
      <t>ナイ</t>
    </rPh>
    <rPh sb="159" eb="161">
      <t>ゼンタイ</t>
    </rPh>
    <rPh sb="162" eb="164">
      <t>ジンコウ</t>
    </rPh>
    <rPh sb="164" eb="166">
      <t>ゲンショウ</t>
    </rPh>
    <rPh sb="167" eb="170">
      <t>セッスイガタ</t>
    </rPh>
    <rPh sb="170" eb="172">
      <t>キキ</t>
    </rPh>
    <rPh sb="173" eb="175">
      <t>フキュウ</t>
    </rPh>
    <rPh sb="179" eb="181">
      <t>リョウキン</t>
    </rPh>
    <rPh sb="181" eb="183">
      <t>シュウニュウ</t>
    </rPh>
    <rPh sb="184" eb="186">
      <t>ゲキテキ</t>
    </rPh>
    <rPh sb="187" eb="189">
      <t>ゾウカ</t>
    </rPh>
    <rPh sb="190" eb="192">
      <t>ミコ</t>
    </rPh>
    <rPh sb="196" eb="198">
      <t>ジョウキョウ</t>
    </rPh>
    <rPh sb="204" eb="206">
      <t>キギョウ</t>
    </rPh>
    <rPh sb="206" eb="207">
      <t>サイ</t>
    </rPh>
    <rPh sb="207" eb="208">
      <t>ザン</t>
    </rPh>
    <rPh sb="208" eb="209">
      <t>タカ</t>
    </rPh>
    <rPh sb="209" eb="210">
      <t>タイ</t>
    </rPh>
    <rPh sb="210" eb="212">
      <t>ジギョウ</t>
    </rPh>
    <rPh sb="212" eb="214">
      <t>キボ</t>
    </rPh>
    <rPh sb="214" eb="216">
      <t>ヒリツ</t>
    </rPh>
    <rPh sb="217" eb="219">
      <t>ネンド</t>
    </rPh>
    <rPh sb="219" eb="220">
      <t>マイ</t>
    </rPh>
    <rPh sb="221" eb="223">
      <t>ゾウゲン</t>
    </rPh>
    <rPh sb="229" eb="231">
      <t>ゲンショウ</t>
    </rPh>
    <rPh sb="231" eb="233">
      <t>ケイコウ</t>
    </rPh>
    <rPh sb="237" eb="239">
      <t>ルイジ</t>
    </rPh>
    <rPh sb="239" eb="241">
      <t>ダンタイ</t>
    </rPh>
    <rPh sb="242" eb="244">
      <t>ドウトウ</t>
    </rPh>
    <rPh sb="245" eb="246">
      <t>アタイ</t>
    </rPh>
    <rPh sb="247" eb="248">
      <t>シメ</t>
    </rPh>
    <rPh sb="256" eb="258">
      <t>ヘイセイ</t>
    </rPh>
    <rPh sb="260" eb="262">
      <t>ネンド</t>
    </rPh>
    <rPh sb="262" eb="264">
      <t>イコウ</t>
    </rPh>
    <rPh sb="266" eb="268">
      <t>ヘイセイ</t>
    </rPh>
    <rPh sb="270" eb="272">
      <t>ネンド</t>
    </rPh>
    <rPh sb="273" eb="276">
      <t>シヨウリョウ</t>
    </rPh>
    <rPh sb="276" eb="278">
      <t>カイテイ</t>
    </rPh>
    <rPh sb="281" eb="283">
      <t>リョウキン</t>
    </rPh>
    <rPh sb="283" eb="285">
      <t>シュウニュウ</t>
    </rPh>
    <rPh sb="285" eb="287">
      <t>ゾウカ</t>
    </rPh>
    <rPh sb="288" eb="289">
      <t>トモナ</t>
    </rPh>
    <rPh sb="291" eb="293">
      <t>キギョウ</t>
    </rPh>
    <rPh sb="293" eb="294">
      <t>サイ</t>
    </rPh>
    <rPh sb="294" eb="296">
      <t>ザンダカ</t>
    </rPh>
    <rPh sb="296" eb="297">
      <t>タイ</t>
    </rPh>
    <rPh sb="297" eb="299">
      <t>ジギョウ</t>
    </rPh>
    <rPh sb="299" eb="301">
      <t>キボ</t>
    </rPh>
    <rPh sb="301" eb="303">
      <t>ヒリツ</t>
    </rPh>
    <rPh sb="304" eb="306">
      <t>ゲンショウ</t>
    </rPh>
    <rPh sb="318" eb="320">
      <t>ケイヒ</t>
    </rPh>
    <rPh sb="320" eb="322">
      <t>カイシュウ</t>
    </rPh>
    <rPh sb="322" eb="323">
      <t>リツ</t>
    </rPh>
    <rPh sb="324" eb="326">
      <t>ジョウショウ</t>
    </rPh>
    <rPh sb="326" eb="328">
      <t>ケイコウ</t>
    </rPh>
    <rPh sb="335" eb="337">
      <t>ゼンコク</t>
    </rPh>
    <rPh sb="337" eb="339">
      <t>ヘイキン</t>
    </rPh>
    <rPh sb="339" eb="340">
      <t>オヨ</t>
    </rPh>
    <rPh sb="341" eb="343">
      <t>ルイジ</t>
    </rPh>
    <rPh sb="343" eb="345">
      <t>ダンタイ</t>
    </rPh>
    <rPh sb="345" eb="348">
      <t>ヘイキンチ</t>
    </rPh>
    <rPh sb="350" eb="351">
      <t>ヒク</t>
    </rPh>
    <rPh sb="352" eb="353">
      <t>アタイ</t>
    </rPh>
    <rPh sb="354" eb="355">
      <t>シメ</t>
    </rPh>
    <rPh sb="362" eb="364">
      <t>コンゴ</t>
    </rPh>
    <rPh sb="365" eb="368">
      <t>ミセツゾク</t>
    </rPh>
    <rPh sb="368" eb="370">
      <t>セタイ</t>
    </rPh>
    <rPh sb="372" eb="374">
      <t>コベツ</t>
    </rPh>
    <rPh sb="374" eb="376">
      <t>ホウモン</t>
    </rPh>
    <rPh sb="376" eb="377">
      <t>トウ</t>
    </rPh>
    <rPh sb="380" eb="383">
      <t>スイセンカ</t>
    </rPh>
    <rPh sb="383" eb="384">
      <t>リツ</t>
    </rPh>
    <rPh sb="385" eb="387">
      <t>コウジョウ</t>
    </rPh>
    <rPh sb="388" eb="389">
      <t>ハカ</t>
    </rPh>
    <rPh sb="395" eb="397">
      <t>イッテイ</t>
    </rPh>
    <rPh sb="398" eb="400">
      <t>ジキ</t>
    </rPh>
    <rPh sb="401" eb="404">
      <t>シヨウリョウ</t>
    </rPh>
    <rPh sb="404" eb="406">
      <t>カイテイ</t>
    </rPh>
    <rPh sb="407" eb="408">
      <t>オコナ</t>
    </rPh>
    <rPh sb="409" eb="411">
      <t>ケイヒ</t>
    </rPh>
    <rPh sb="411" eb="413">
      <t>カイシュウ</t>
    </rPh>
    <rPh sb="413" eb="414">
      <t>リツ</t>
    </rPh>
    <rPh sb="415" eb="416">
      <t>サラ</t>
    </rPh>
    <rPh sb="418" eb="420">
      <t>コウジョウ</t>
    </rPh>
    <rPh sb="421" eb="422">
      <t>ハカ</t>
    </rPh>
    <rPh sb="423" eb="425">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</si>
</sst>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0.04</c:v>
                </c:pt>
                <c:pt idx="2">
                  <c:v>0.06</c:v>
                </c:pt>
                <c:pt idx="3">
                  <c:v>0.14000000000000001</c:v>
                </c:pt>
                <c:pt idx="4">
                  <c:v>0.21</c:v>
                </c:pt>
              </c:numCache>
            </c:numRef>
          </c:val>
        </c:ser>
        <c:dLbls>
          <c:showLegendKey val="0"/>
          <c:showVal val="0"/>
          <c:showCatName val="0"/>
          <c:showSerName val="0"/>
          <c:showPercent val="0"/>
          <c:showBubbleSize val="0"/>
        </c:dLbls>
        <c:gapWidth val="150"/>
        <c:axId val="336251208"/>
        <c:axId val="33585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336251208"/>
        <c:axId val="335858824"/>
      </c:lineChart>
      <c:dateAx>
        <c:axId val="336251208"/>
        <c:scaling>
          <c:orientation val="minMax"/>
        </c:scaling>
        <c:delete val="1"/>
        <c:axPos val="b"/>
        <c:numFmt formatCode="ge" sourceLinked="1"/>
        <c:majorTickMark val="none"/>
        <c:minorTickMark val="none"/>
        <c:tickLblPos val="none"/>
        <c:crossAx val="335858824"/>
        <c:crosses val="autoZero"/>
        <c:auto val="1"/>
        <c:lblOffset val="100"/>
        <c:baseTimeUnit val="years"/>
      </c:dateAx>
      <c:valAx>
        <c:axId val="33585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5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78.37</c:v>
                </c:pt>
                <c:pt idx="4">
                  <c:v>75.849999999999994</c:v>
                </c:pt>
              </c:numCache>
            </c:numRef>
          </c:val>
        </c:ser>
        <c:dLbls>
          <c:showLegendKey val="0"/>
          <c:showVal val="0"/>
          <c:showCatName val="0"/>
          <c:showSerName val="0"/>
          <c:showPercent val="0"/>
          <c:showBubbleSize val="0"/>
        </c:dLbls>
        <c:gapWidth val="150"/>
        <c:axId val="336635368"/>
        <c:axId val="33663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336635368"/>
        <c:axId val="336635760"/>
      </c:lineChart>
      <c:dateAx>
        <c:axId val="336635368"/>
        <c:scaling>
          <c:orientation val="minMax"/>
        </c:scaling>
        <c:delete val="1"/>
        <c:axPos val="b"/>
        <c:numFmt formatCode="ge" sourceLinked="1"/>
        <c:majorTickMark val="none"/>
        <c:minorTickMark val="none"/>
        <c:tickLblPos val="none"/>
        <c:crossAx val="336635760"/>
        <c:crosses val="autoZero"/>
        <c:auto val="1"/>
        <c:lblOffset val="100"/>
        <c:baseTimeUnit val="years"/>
      </c:dateAx>
      <c:valAx>
        <c:axId val="33663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3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92.2</c:v>
                </c:pt>
                <c:pt idx="1">
                  <c:v>92.49</c:v>
                </c:pt>
                <c:pt idx="2">
                  <c:v>92.51</c:v>
                </c:pt>
                <c:pt idx="3">
                  <c:v>92.8</c:v>
                </c:pt>
                <c:pt idx="4">
                  <c:v>92.8</c:v>
                </c:pt>
              </c:numCache>
            </c:numRef>
          </c:val>
        </c:ser>
        <c:dLbls>
          <c:showLegendKey val="0"/>
          <c:showVal val="0"/>
          <c:showCatName val="0"/>
          <c:showSerName val="0"/>
          <c:showPercent val="0"/>
          <c:showBubbleSize val="0"/>
        </c:dLbls>
        <c:gapWidth val="150"/>
        <c:axId val="336636936"/>
        <c:axId val="33663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336636936"/>
        <c:axId val="336637328"/>
      </c:lineChart>
      <c:dateAx>
        <c:axId val="336636936"/>
        <c:scaling>
          <c:orientation val="minMax"/>
        </c:scaling>
        <c:delete val="1"/>
        <c:axPos val="b"/>
        <c:numFmt formatCode="ge" sourceLinked="1"/>
        <c:majorTickMark val="none"/>
        <c:minorTickMark val="none"/>
        <c:tickLblPos val="none"/>
        <c:crossAx val="336637328"/>
        <c:crosses val="autoZero"/>
        <c:auto val="1"/>
        <c:lblOffset val="100"/>
        <c:baseTimeUnit val="years"/>
      </c:dateAx>
      <c:valAx>
        <c:axId val="33663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3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90.18</c:v>
                </c:pt>
                <c:pt idx="1">
                  <c:v>89.55</c:v>
                </c:pt>
                <c:pt idx="2">
                  <c:v>98.72</c:v>
                </c:pt>
                <c:pt idx="3">
                  <c:v>101.78</c:v>
                </c:pt>
                <c:pt idx="4">
                  <c:v>94.51</c:v>
                </c:pt>
              </c:numCache>
            </c:numRef>
          </c:val>
        </c:ser>
        <c:dLbls>
          <c:showLegendKey val="0"/>
          <c:showVal val="0"/>
          <c:showCatName val="0"/>
          <c:showSerName val="0"/>
          <c:showPercent val="0"/>
          <c:showBubbleSize val="0"/>
        </c:dLbls>
        <c:gapWidth val="150"/>
        <c:axId val="336409928"/>
        <c:axId val="33623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09928"/>
        <c:axId val="336236464"/>
      </c:lineChart>
      <c:dateAx>
        <c:axId val="336409928"/>
        <c:scaling>
          <c:orientation val="minMax"/>
        </c:scaling>
        <c:delete val="1"/>
        <c:axPos val="b"/>
        <c:numFmt formatCode="ge" sourceLinked="1"/>
        <c:majorTickMark val="none"/>
        <c:minorTickMark val="none"/>
        <c:tickLblPos val="none"/>
        <c:crossAx val="336236464"/>
        <c:crosses val="autoZero"/>
        <c:auto val="1"/>
        <c:lblOffset val="100"/>
        <c:baseTimeUnit val="years"/>
      </c:dateAx>
      <c:valAx>
        <c:axId val="3362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0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899248"/>
        <c:axId val="33684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99248"/>
        <c:axId val="336844392"/>
      </c:lineChart>
      <c:dateAx>
        <c:axId val="335899248"/>
        <c:scaling>
          <c:orientation val="minMax"/>
        </c:scaling>
        <c:delete val="1"/>
        <c:axPos val="b"/>
        <c:numFmt formatCode="ge" sourceLinked="1"/>
        <c:majorTickMark val="none"/>
        <c:minorTickMark val="none"/>
        <c:tickLblPos val="none"/>
        <c:crossAx val="336844392"/>
        <c:crosses val="autoZero"/>
        <c:auto val="1"/>
        <c:lblOffset val="100"/>
        <c:baseTimeUnit val="years"/>
      </c:dateAx>
      <c:valAx>
        <c:axId val="33684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9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518464"/>
        <c:axId val="33682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518464"/>
        <c:axId val="336821272"/>
      </c:lineChart>
      <c:dateAx>
        <c:axId val="336518464"/>
        <c:scaling>
          <c:orientation val="minMax"/>
        </c:scaling>
        <c:delete val="1"/>
        <c:axPos val="b"/>
        <c:numFmt formatCode="ge" sourceLinked="1"/>
        <c:majorTickMark val="none"/>
        <c:minorTickMark val="none"/>
        <c:tickLblPos val="none"/>
        <c:crossAx val="336821272"/>
        <c:crosses val="autoZero"/>
        <c:auto val="1"/>
        <c:lblOffset val="100"/>
        <c:baseTimeUnit val="years"/>
      </c:dateAx>
      <c:valAx>
        <c:axId val="33682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797904"/>
        <c:axId val="33679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797904"/>
        <c:axId val="336798296"/>
      </c:lineChart>
      <c:dateAx>
        <c:axId val="336797904"/>
        <c:scaling>
          <c:orientation val="minMax"/>
        </c:scaling>
        <c:delete val="1"/>
        <c:axPos val="b"/>
        <c:numFmt formatCode="ge" sourceLinked="1"/>
        <c:majorTickMark val="none"/>
        <c:minorTickMark val="none"/>
        <c:tickLblPos val="none"/>
        <c:crossAx val="336798296"/>
        <c:crosses val="autoZero"/>
        <c:auto val="1"/>
        <c:lblOffset val="100"/>
        <c:baseTimeUnit val="years"/>
      </c:dateAx>
      <c:valAx>
        <c:axId val="33679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9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797512"/>
        <c:axId val="3367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797512"/>
        <c:axId val="336797120"/>
      </c:lineChart>
      <c:dateAx>
        <c:axId val="336797512"/>
        <c:scaling>
          <c:orientation val="minMax"/>
        </c:scaling>
        <c:delete val="1"/>
        <c:axPos val="b"/>
        <c:numFmt formatCode="ge" sourceLinked="1"/>
        <c:majorTickMark val="none"/>
        <c:minorTickMark val="none"/>
        <c:tickLblPos val="none"/>
        <c:crossAx val="336797120"/>
        <c:crosses val="autoZero"/>
        <c:auto val="1"/>
        <c:lblOffset val="100"/>
        <c:baseTimeUnit val="years"/>
      </c:dateAx>
      <c:valAx>
        <c:axId val="3367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9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882.24</c:v>
                </c:pt>
                <c:pt idx="1">
                  <c:v>871.86</c:v>
                </c:pt>
                <c:pt idx="2">
                  <c:v>825.73</c:v>
                </c:pt>
                <c:pt idx="3">
                  <c:v>884.39</c:v>
                </c:pt>
                <c:pt idx="4">
                  <c:v>836.7</c:v>
                </c:pt>
              </c:numCache>
            </c:numRef>
          </c:val>
        </c:ser>
        <c:dLbls>
          <c:showLegendKey val="0"/>
          <c:showVal val="0"/>
          <c:showCatName val="0"/>
          <c:showSerName val="0"/>
          <c:showPercent val="0"/>
          <c:showBubbleSize val="0"/>
        </c:dLbls>
        <c:gapWidth val="150"/>
        <c:axId val="336911336"/>
        <c:axId val="33691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336911336"/>
        <c:axId val="336911728"/>
      </c:lineChart>
      <c:dateAx>
        <c:axId val="336911336"/>
        <c:scaling>
          <c:orientation val="minMax"/>
        </c:scaling>
        <c:delete val="1"/>
        <c:axPos val="b"/>
        <c:numFmt formatCode="ge" sourceLinked="1"/>
        <c:majorTickMark val="none"/>
        <c:minorTickMark val="none"/>
        <c:tickLblPos val="none"/>
        <c:crossAx val="336911728"/>
        <c:crosses val="autoZero"/>
        <c:auto val="1"/>
        <c:lblOffset val="100"/>
        <c:baseTimeUnit val="years"/>
      </c:dateAx>
      <c:valAx>
        <c:axId val="33691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1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85.7</c:v>
                </c:pt>
                <c:pt idx="1">
                  <c:v>85.27</c:v>
                </c:pt>
                <c:pt idx="2">
                  <c:v>87.49</c:v>
                </c:pt>
                <c:pt idx="3">
                  <c:v>87.46</c:v>
                </c:pt>
                <c:pt idx="4">
                  <c:v>87.89</c:v>
                </c:pt>
              </c:numCache>
            </c:numRef>
          </c:val>
        </c:ser>
        <c:dLbls>
          <c:showLegendKey val="0"/>
          <c:showVal val="0"/>
          <c:showCatName val="0"/>
          <c:showSerName val="0"/>
          <c:showPercent val="0"/>
          <c:showBubbleSize val="0"/>
        </c:dLbls>
        <c:gapWidth val="150"/>
        <c:axId val="336912904"/>
        <c:axId val="33691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336912904"/>
        <c:axId val="336913296"/>
      </c:lineChart>
      <c:dateAx>
        <c:axId val="336912904"/>
        <c:scaling>
          <c:orientation val="minMax"/>
        </c:scaling>
        <c:delete val="1"/>
        <c:axPos val="b"/>
        <c:numFmt formatCode="ge" sourceLinked="1"/>
        <c:majorTickMark val="none"/>
        <c:minorTickMark val="none"/>
        <c:tickLblPos val="none"/>
        <c:crossAx val="336913296"/>
        <c:crosses val="autoZero"/>
        <c:auto val="1"/>
        <c:lblOffset val="100"/>
        <c:baseTimeUnit val="years"/>
      </c:dateAx>
      <c:valAx>
        <c:axId val="3369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1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09975712"/>
        <c:axId val="33663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09975712"/>
        <c:axId val="336634192"/>
      </c:lineChart>
      <c:dateAx>
        <c:axId val="109975712"/>
        <c:scaling>
          <c:orientation val="minMax"/>
        </c:scaling>
        <c:delete val="1"/>
        <c:axPos val="b"/>
        <c:numFmt formatCode="ge" sourceLinked="1"/>
        <c:majorTickMark val="none"/>
        <c:minorTickMark val="none"/>
        <c:tickLblPos val="none"/>
        <c:crossAx val="336634192"/>
        <c:crosses val="autoZero"/>
        <c:auto val="1"/>
        <c:lblOffset val="100"/>
        <c:baseTimeUnit val="years"/>
      </c:dateAx>
      <c:valAx>
        <c:axId val="3366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佐野市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124</v>
      </c>
      <c r="AE8" s="49"/>
      <c r="AF8" s="49"/>
      <c r="AG8" s="49"/>
      <c r="AH8" s="49"/>
      <c r="AI8" s="49"/>
      <c r="AJ8" s="49"/>
      <c r="AK8" s="4"/>
      <c r="AL8" s="50">
        <f>データ!S6</f>
        <v>120437</v>
      </c>
      <c r="AM8" s="50"/>
      <c r="AN8" s="50"/>
      <c r="AO8" s="50"/>
      <c r="AP8" s="50"/>
      <c r="AQ8" s="50"/>
      <c r="AR8" s="50"/>
      <c r="AS8" s="50"/>
      <c r="AT8" s="45">
        <f>データ!T6</f>
        <v>356.04</v>
      </c>
      <c r="AU8" s="45"/>
      <c r="AV8" s="45"/>
      <c r="AW8" s="45"/>
      <c r="AX8" s="45"/>
      <c r="AY8" s="45"/>
      <c r="AZ8" s="45"/>
      <c r="BA8" s="45"/>
      <c r="BB8" s="45">
        <f>データ!U6</f>
        <v>338.27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64.239999999999995</v>
      </c>
      <c r="Q10" s="45"/>
      <c r="R10" s="45"/>
      <c r="S10" s="45"/>
      <c r="T10" s="45"/>
      <c r="U10" s="45"/>
      <c r="V10" s="45"/>
      <c r="W10" s="45">
        <f>データ!Q6</f>
        <v>56.38</v>
      </c>
      <c r="X10" s="45"/>
      <c r="Y10" s="45"/>
      <c r="Z10" s="45"/>
      <c r="AA10" s="45"/>
      <c r="AB10" s="45"/>
      <c r="AC10" s="45"/>
      <c r="AD10" s="50">
        <f>データ!R6</f>
        <v>2160</v>
      </c>
      <c r="AE10" s="50"/>
      <c r="AF10" s="50"/>
      <c r="AG10" s="50"/>
      <c r="AH10" s="50"/>
      <c r="AI10" s="50"/>
      <c r="AJ10" s="50"/>
      <c r="AK10" s="2"/>
      <c r="AL10" s="50">
        <f>データ!V6</f>
        <v>77094</v>
      </c>
      <c r="AM10" s="50"/>
      <c r="AN10" s="50"/>
      <c r="AO10" s="50"/>
      <c r="AP10" s="50"/>
      <c r="AQ10" s="50"/>
      <c r="AR10" s="50"/>
      <c r="AS10" s="50"/>
      <c r="AT10" s="45">
        <f>データ!W6</f>
        <v>25.7</v>
      </c>
      <c r="AU10" s="45"/>
      <c r="AV10" s="45"/>
      <c r="AW10" s="45"/>
      <c r="AX10" s="45"/>
      <c r="AY10" s="45"/>
      <c r="AZ10" s="45"/>
      <c r="BA10" s="45"/>
      <c r="BB10" s="45">
        <f>データ!X6</f>
        <v>2999.77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127</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126</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【728.30】</v>
      </c>
      <c r="I86" s="26" t="str">
        <f>データ!CA6</f>
        <v>【100.04】</v>
      </c>
      <c r="J86" s="26" t="str">
        <f>データ!CL6</f>
        <v>【137.82】</v>
      </c>
      <c r="K86" s="26" t="str">
        <f>データ!CW6</f>
        <v>【60.09】</v>
      </c>
      <c r="L86" s="26" t="str">
        <f>データ!DH6</f>
        <v>【94.90】</v>
      </c>
      <c r="M86" s="26" t="s">
        <v>57</v>
      </c>
      <c r="N86" s="26" t="s">
        <v>58</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61</v>
      </c>
      <c r="B3" s="29" t="s">
        <v>62</v>
      </c>
      <c r="C3" s="29" t="s">
        <v>63</v>
      </c>
      <c r="D3" s="29" t="s">
        <v>64</v>
      </c>
      <c r="E3" s="29" t="s">
        <v>65</v>
      </c>
      <c r="F3" s="29" t="s">
        <v>66</v>
      </c>
      <c r="G3" s="29" t="s">
        <v>67</v>
      </c>
      <c r="H3" s="77" t="s">
        <v>68</v>
      </c>
      <c r="I3" s="78"/>
      <c r="J3" s="78"/>
      <c r="K3" s="78"/>
      <c r="L3" s="78"/>
      <c r="M3" s="78"/>
      <c r="N3" s="78"/>
      <c r="O3" s="78"/>
      <c r="P3" s="78"/>
      <c r="Q3" s="78"/>
      <c r="R3" s="78"/>
      <c r="S3" s="78"/>
      <c r="T3" s="78"/>
      <c r="U3" s="78"/>
      <c r="V3" s="78"/>
      <c r="W3" s="78"/>
      <c r="X3" s="79"/>
      <c r="Y3" s="83" t="s">
        <v>69</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70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x14ac:dyDescent="0.1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x14ac:dyDescent="0.15">
      <c r="A6" s="28" t="s">
        <v>111</v>
      </c>
      <c r="B6" s="33">
        <f>B7</f>
        <v>2016</v>
      </c>
      <c r="C6" s="33">
        <f t="shared" ref="C6:X6" si="3">C7</f>
        <v>92045</v>
      </c>
      <c r="D6" s="33">
        <f t="shared" si="3"/>
        <v>47</v>
      </c>
      <c r="E6" s="33">
        <f t="shared" si="3"/>
        <v>17</v>
      </c>
      <c r="F6" s="33">
        <f t="shared" si="3"/>
        <v>1</v>
      </c>
      <c r="G6" s="33">
        <f t="shared" si="3"/>
        <v>0</v>
      </c>
      <c r="H6" s="33" t="str">
        <f t="shared" si="3"/>
        <v>栃木県　佐野市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64.239999999999995</v>
      </c>
      <c r="Q6" s="34">
        <f t="shared" si="3"/>
        <v>56.38</v>
      </c>
      <c r="R6" s="34">
        <f t="shared" si="3"/>
        <v>2160</v>
      </c>
      <c r="S6" s="34">
        <f t="shared" si="3"/>
        <v>120437</v>
      </c>
      <c r="T6" s="34">
        <f t="shared" si="3"/>
        <v>356.04</v>
      </c>
      <c r="U6" s="34">
        <f t="shared" si="3"/>
        <v>338.27</v>
      </c>
      <c r="V6" s="34">
        <f t="shared" si="3"/>
        <v>77094</v>
      </c>
      <c r="W6" s="34">
        <f t="shared" si="3"/>
        <v>25.7</v>
      </c>
      <c r="X6" s="34">
        <f t="shared" si="3"/>
        <v>2999.77</v>
      </c>
      <c r="Y6" s="35">
        <f>IF(Y7="",NA(),Y7)</f>
        <v>90.18</v>
      </c>
      <c r="Z6" s="35">
        <f t="shared" ref="Z6:AH6" si="4">IF(Z7="",NA(),Z7)</f>
        <v>89.55</v>
      </c>
      <c r="AA6" s="35">
        <f t="shared" si="4"/>
        <v>98.72</v>
      </c>
      <c r="AB6" s="35">
        <f t="shared" si="4"/>
        <v>101.78</v>
      </c>
      <c r="AC6" s="35">
        <f t="shared" si="4"/>
        <v>94.51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882.24</v>
      </c>
      <c r="BG6" s="35">
        <f t="shared" ref="BG6:BO6" si="7">IF(BG7="",NA(),BG7)</f>
        <v>871.86</v>
      </c>
      <c r="BH6" s="35">
        <f t="shared" si="7"/>
        <v>825.73</v>
      </c>
      <c r="BI6" s="35">
        <f t="shared" si="7"/>
        <v>884.39</v>
      </c>
      <c r="BJ6" s="35">
        <f t="shared" si="7"/>
        <v>836.7</v>
      </c>
      <c r="BK6" s="35">
        <f t="shared" si="7"/>
        <v>918.88</v>
      </c>
      <c r="BL6" s="35">
        <f t="shared" si="7"/>
        <v>885.97</v>
      </c>
      <c r="BM6" s="35">
        <f t="shared" si="7"/>
        <v>854.16</v>
      </c>
      <c r="BN6" s="35">
        <f t="shared" si="7"/>
        <v>848.31</v>
      </c>
      <c r="BO6" s="35">
        <f t="shared" si="7"/>
        <v>774.99</v>
      </c>
      <c r="BP6" s="34" t="str">
        <f>IF(BP7="","",IF(BP7="-","【-】","【"&amp;SUBSTITUTE(TEXT(BP7,"#,##0.00"),"-","△")&amp;"】"))</f>
        <v>【728.30】</v>
      </c>
      <c r="BQ6" s="35">
        <f>IF(BQ7="",NA(),BQ7)</f>
        <v>85.7</v>
      </c>
      <c r="BR6" s="35">
        <f t="shared" ref="BR6:BZ6" si="8">IF(BR7="",NA(),BR7)</f>
        <v>85.27</v>
      </c>
      <c r="BS6" s="35">
        <f t="shared" si="8"/>
        <v>87.49</v>
      </c>
      <c r="BT6" s="35">
        <f t="shared" si="8"/>
        <v>87.46</v>
      </c>
      <c r="BU6" s="35">
        <f t="shared" si="8"/>
        <v>87.89</v>
      </c>
      <c r="BV6" s="35">
        <f t="shared" si="8"/>
        <v>88.2</v>
      </c>
      <c r="BW6" s="35">
        <f t="shared" si="8"/>
        <v>89.94</v>
      </c>
      <c r="BX6" s="35">
        <f t="shared" si="8"/>
        <v>93.13</v>
      </c>
      <c r="BY6" s="35">
        <f t="shared" si="8"/>
        <v>94.38</v>
      </c>
      <c r="BZ6" s="35">
        <f t="shared" si="8"/>
        <v>96.57</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171.78</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f t="shared" si="10"/>
        <v>78.37</v>
      </c>
      <c r="CQ6" s="35">
        <f t="shared" si="10"/>
        <v>75.849999999999994</v>
      </c>
      <c r="CR6" s="35">
        <f t="shared" si="10"/>
        <v>62.27</v>
      </c>
      <c r="CS6" s="35">
        <f t="shared" si="10"/>
        <v>64.12</v>
      </c>
      <c r="CT6" s="35">
        <f t="shared" si="10"/>
        <v>64.87</v>
      </c>
      <c r="CU6" s="35">
        <f t="shared" si="10"/>
        <v>65.62</v>
      </c>
      <c r="CV6" s="35">
        <f t="shared" si="10"/>
        <v>64.67</v>
      </c>
      <c r="CW6" s="34" t="str">
        <f>IF(CW7="","",IF(CW7="-","【-】","【"&amp;SUBSTITUTE(TEXT(CW7,"#,##0.00"),"-","△")&amp;"】"))</f>
        <v>【60.09】</v>
      </c>
      <c r="CX6" s="35">
        <f>IF(CX7="",NA(),CX7)</f>
        <v>92.2</v>
      </c>
      <c r="CY6" s="35">
        <f t="shared" ref="CY6:DG6" si="11">IF(CY7="",NA(),CY7)</f>
        <v>92.49</v>
      </c>
      <c r="CZ6" s="35">
        <f t="shared" si="11"/>
        <v>92.51</v>
      </c>
      <c r="DA6" s="35">
        <f t="shared" si="11"/>
        <v>92.8</v>
      </c>
      <c r="DB6" s="35">
        <f t="shared" si="11"/>
        <v>92.8</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0.04</v>
      </c>
      <c r="EG6" s="35">
        <f t="shared" si="14"/>
        <v>0.06</v>
      </c>
      <c r="EH6" s="35">
        <f t="shared" si="14"/>
        <v>0.14000000000000001</v>
      </c>
      <c r="EI6" s="35">
        <f t="shared" si="14"/>
        <v>0.21</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92045</v>
      </c>
      <c r="D7" s="37">
        <v>47</v>
      </c>
      <c r="E7" s="37">
        <v>17</v>
      </c>
      <c r="F7" s="37">
        <v>1</v>
      </c>
      <c r="G7" s="37">
        <v>0</v>
      </c>
      <c r="H7" s="37" t="s">
        <v>112</v>
      </c>
      <c r="I7" s="37" t="s">
        <v>113</v>
      </c>
      <c r="J7" s="37" t="s">
        <v>114</v>
      </c>
      <c r="K7" s="37" t="s">
        <v>115</v>
      </c>
      <c r="L7" s="37" t="s">
        <v>116</v>
      </c>
      <c r="M7" s="37"/>
      <c r="N7" s="38" t="s">
        <v>117</v>
      </c>
      <c r="O7" s="38" t="s">
        <v>118</v>
      </c>
      <c r="P7" s="38">
        <v>64.239999999999995</v>
      </c>
      <c r="Q7" s="38">
        <v>56.38</v>
      </c>
      <c r="R7" s="38">
        <v>2160</v>
      </c>
      <c r="S7" s="38">
        <v>120437</v>
      </c>
      <c r="T7" s="38">
        <v>356.04</v>
      </c>
      <c r="U7" s="38">
        <v>338.27</v>
      </c>
      <c r="V7" s="38">
        <v>77094</v>
      </c>
      <c r="W7" s="38">
        <v>25.7</v>
      </c>
      <c r="X7" s="38">
        <v>2999.77</v>
      </c>
      <c r="Y7" s="38">
        <v>90.18</v>
      </c>
      <c r="Z7" s="38">
        <v>89.55</v>
      </c>
      <c r="AA7" s="38">
        <v>98.72</v>
      </c>
      <c r="AB7" s="38">
        <v>101.78</v>
      </c>
      <c r="AC7" s="38">
        <v>94.51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882.24</v>
      </c>
      <c r="BG7" s="38">
        <v>871.86</v>
      </c>
      <c r="BH7" s="38">
        <v>825.73</v>
      </c>
      <c r="BI7" s="38">
        <v>884.39</v>
      </c>
      <c r="BJ7" s="38">
        <v>836.7</v>
      </c>
      <c r="BK7" s="38">
        <v>918.88</v>
      </c>
      <c r="BL7" s="38">
        <v>885.97</v>
      </c>
      <c r="BM7" s="38">
        <v>854.16</v>
      </c>
      <c r="BN7" s="38">
        <v>848.31</v>
      </c>
      <c r="BO7" s="38">
        <v>774.99</v>
      </c>
      <c r="BP7" s="38">
        <v>728.3</v>
      </c>
      <c r="BQ7" s="38">
        <v>85.7</v>
      </c>
      <c r="BR7" s="38">
        <v>85.27</v>
      </c>
      <c r="BS7" s="38">
        <v>87.49</v>
      </c>
      <c r="BT7" s="38">
        <v>87.46</v>
      </c>
      <c r="BU7" s="38">
        <v>87.89</v>
      </c>
      <c r="BV7" s="38">
        <v>88.2</v>
      </c>
      <c r="BW7" s="38">
        <v>89.94</v>
      </c>
      <c r="BX7" s="38">
        <v>93.13</v>
      </c>
      <c r="BY7" s="38">
        <v>94.38</v>
      </c>
      <c r="BZ7" s="38">
        <v>96.57</v>
      </c>
      <c r="CA7" s="38">
        <v>100.04</v>
      </c>
      <c r="CB7" s="38">
        <v>150</v>
      </c>
      <c r="CC7" s="38">
        <v>150</v>
      </c>
      <c r="CD7" s="38">
        <v>150</v>
      </c>
      <c r="CE7" s="38">
        <v>150</v>
      </c>
      <c r="CF7" s="38">
        <v>150</v>
      </c>
      <c r="CG7" s="38">
        <v>171.78</v>
      </c>
      <c r="CH7" s="38">
        <v>168.57</v>
      </c>
      <c r="CI7" s="38">
        <v>167.97</v>
      </c>
      <c r="CJ7" s="38">
        <v>165.45</v>
      </c>
      <c r="CK7" s="38">
        <v>161.54</v>
      </c>
      <c r="CL7" s="38">
        <v>137.82</v>
      </c>
      <c r="CM7" s="38" t="s">
        <v>117</v>
      </c>
      <c r="CN7" s="38" t="s">
        <v>117</v>
      </c>
      <c r="CO7" s="38" t="s">
        <v>117</v>
      </c>
      <c r="CP7" s="38">
        <v>78.37</v>
      </c>
      <c r="CQ7" s="38">
        <v>75.849999999999994</v>
      </c>
      <c r="CR7" s="38">
        <v>62.27</v>
      </c>
      <c r="CS7" s="38">
        <v>64.12</v>
      </c>
      <c r="CT7" s="38">
        <v>64.87</v>
      </c>
      <c r="CU7" s="38">
        <v>65.62</v>
      </c>
      <c r="CV7" s="38">
        <v>64.67</v>
      </c>
      <c r="CW7" s="38">
        <v>60.09</v>
      </c>
      <c r="CX7" s="38">
        <v>92.2</v>
      </c>
      <c r="CY7" s="38">
        <v>92.49</v>
      </c>
      <c r="CZ7" s="38">
        <v>92.51</v>
      </c>
      <c r="DA7" s="38">
        <v>92.8</v>
      </c>
      <c r="DB7" s="38">
        <v>92.8</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0.04</v>
      </c>
      <c r="EG7" s="38">
        <v>0.06</v>
      </c>
      <c r="EH7" s="38">
        <v>0.14000000000000001</v>
      </c>
      <c r="EI7" s="38">
        <v>0.21</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2018-02-06T04:59:40Z</cp:lastPrinted>
  <dcterms:created xsi:type="dcterms:W3CDTF">2017-12-25T02:04:19Z</dcterms:created>
  <dcterms:modified xsi:type="dcterms:W3CDTF">2018-02-16T04:45:46Z</dcterms:modified>
  <cp:category/>
</cp:coreProperties>
</file>