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m5O8wxlESXsnCLNsbebLOJuntjUJ2yck05wE5CjsSFFFyhMeKIyWGGFcRU8EPLiH+gVqzbJb1wuuWvxDbkK1Wg==" workbookSaltValue="7fCWpX/rRsCw0mx8mXvvU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<sst xmlns="http://schemas.openxmlformats.org/spreadsheetml/2006/main" count="242" uniqueCount="126">
  <si>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</si>
  <si>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</si>
  <si>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</si>
  <si>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</si>
  <si>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</si>
  <si>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</si>
  <si>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</si>
  <si>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</si>
  <si>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</si>
  <si>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</si>
  <si>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</si>
  <si>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</si>
  <si>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</si>
  <si>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</si>
  <si>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</si>
  <si>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</si>
  <si>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</si>
  <si>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</si>
  <si>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</si>
  <si>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</si>
  <si>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</si>
  <si>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</si>
  <si>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</si>
  <si>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</si>
  <si>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</si>
  <si>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</si>
  <si>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</si>
  <si>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</si>
  <si>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</si>
  <si>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</si>
  <si>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</si>
  <si>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</si>
  <si>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</si>
  <si>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</si>
  <si>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</si>
  <si>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</si>
  <si>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</si>
  <si>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</si>
  <si>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</si>
  <si>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</si>
  <si>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</si>
  <si>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</si>
  <si>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</si>
  <si>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</si>
  <si>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</si>
  <si>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</si>
  <si>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</si>
  <si>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</si>
  <si>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</si>
  <si>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</si>
  <si>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</si>
  <si>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</si>
  <si>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</si>
  <si>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</si>
  <si>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</si>
  <si>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</si>
  <si>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</si>
  <si>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</si>
  <si>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</si>
  <si>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</si>
  <si>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</si>
  <si>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</si>
  <si>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</si>
  <si>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</si>
  <si>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</si>
  <si>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</si>
  <si>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</si>
  <si>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</si>
  <si>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</si>
  <si>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</si>
  <si>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</si>
  <si>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</si>
  <si>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</si>
  <si>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</si>
  <si>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</si>
  <si>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</si>
  <si>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</si>
  <si>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</si>
  <si>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</si>
  <si>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</si>
  <si>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</si>
  <si>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</si>
  <si>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</si>
  <si>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</si>
  <si>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</si>
  <si>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</si>
  <si>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</si>
  <si>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</si>
  <si>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</si>
  <si>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</si>
  <si>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</si>
  <si>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</si>
  <si>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</si>
  <si>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</si>
  <si>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</si>
  <si>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</si>
  <si>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</si>
  <si>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</si>
  <si>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</si>
  <si>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</si>
  <si>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</si>
  <si>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</si>
  <si>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</si>
  <si>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</si>
  <si>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</si>
  <si>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</si>
  <si>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</si>
  <si>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</si>
  <si>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</si>
  <si>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</si>
  <si>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</si>
  <si>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</si>
  <si>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</si>
  <si>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</si>
  <si>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</si>
  <si>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</si>
  <si>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</si>
  <si>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</si>
  <si>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</si>
  <si>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</si>
  <si>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</si>
  <si>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</si>
  <si>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</si>
  <si>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よって、その耐用年数を大幅に超える設備もあり、機器によっては交換部品も存在しない状況である。平成28年度にストックマネジメント計画における全体計画の策定に着手、平成30年度までに実施計画の策定を完了し、以降、計画的に改築更新を実施する予定となっている。</t>
    <phoneticPr fontId="4"/>
  </si>
  <si>
    <r>
      <t>　収益的収支比率は前年度の該当値を若干上回った。これは総費用が前年比でほぼ横ばいだったに対し総収益の増加したためである。増加の要因として大口利用者の使用量増大に伴い使用料収入が増加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企業債残高対事業規模比率は年度毎の増減はあるものの減少傾向にあり、類似団体より低い値を示していることから、今後も建設改良事業を計画的に実施し、市債発行額を抑制していく必要がある。
　経費回収率は上昇傾向にあるものの、全国平均及び類似団体平均値より低い値を示しているため、今後も未接続世帯への戸別訪問等による水洗化率の向上を図るとともに、一定の時期に使用料改定を行い経費回収率の更なる向上を図る必要がある。</t>
    </r>
    <r>
      <rPr>
        <sz val="11"/>
        <color rgb="FFFF0000"/>
        <rFont val="ＭＳ ゴシック"/>
        <family val="3"/>
        <charset val="128"/>
      </rPr>
      <t/>
    </r>
    <rPh sb="1" eb="3">
      <t>シュウエキ</t>
    </rPh>
    <rPh sb="3" eb="4">
      <t>テキ</t>
    </rPh>
    <rPh sb="4" eb="6">
      <t>シュウシ</t>
    </rPh>
    <rPh sb="6" eb="8">
      <t>ヒリツ</t>
    </rPh>
    <rPh sb="9" eb="12">
      <t>ゼンネンド</t>
    </rPh>
    <rPh sb="13" eb="15">
      <t>ガイトウ</t>
    </rPh>
    <rPh sb="15" eb="16">
      <t>チ</t>
    </rPh>
    <rPh sb="17" eb="19">
      <t>ジャッカン</t>
    </rPh>
    <rPh sb="19" eb="21">
      <t>ウワマワ</t>
    </rPh>
    <rPh sb="27" eb="30">
      <t>ソウヒヨウ</t>
    </rPh>
    <rPh sb="31" eb="34">
      <t>ゼンネンヒ</t>
    </rPh>
    <rPh sb="37" eb="38">
      <t>ヨコ</t>
    </rPh>
    <rPh sb="44" eb="45">
      <t>タイ</t>
    </rPh>
    <rPh sb="46" eb="49">
      <t>ソウシュウエキ</t>
    </rPh>
    <rPh sb="50" eb="52">
      <t>ゾウカ</t>
    </rPh>
    <rPh sb="60" eb="62">
      <t>ゾウカ</t>
    </rPh>
    <rPh sb="63" eb="65">
      <t>ヨウイン</t>
    </rPh>
    <rPh sb="68" eb="70">
      <t>オオグチ</t>
    </rPh>
    <rPh sb="70" eb="73">
      <t>リヨウシャ</t>
    </rPh>
    <rPh sb="77" eb="78">
      <t>ゾウ</t>
    </rPh>
    <rPh sb="78" eb="79">
      <t>ダイ</t>
    </rPh>
    <rPh sb="80" eb="81">
      <t>トモナ</t>
    </rPh>
    <rPh sb="82" eb="85">
      <t>シヨウリョウ</t>
    </rPh>
    <rPh sb="85" eb="87">
      <t>シュウニュウ</t>
    </rPh>
    <rPh sb="88" eb="90">
      <t>ゾウカ</t>
    </rPh>
    <rPh sb="98" eb="100">
      <t>コンゴ</t>
    </rPh>
    <rPh sb="119" eb="121">
      <t>ギョウセイ</t>
    </rPh>
    <rPh sb="121" eb="123">
      <t>クイキ</t>
    </rPh>
    <rPh sb="123" eb="124">
      <t>ナイ</t>
    </rPh>
    <rPh sb="124" eb="126">
      <t>ゼンタイ</t>
    </rPh>
    <rPh sb="127" eb="129">
      <t>ジンコウ</t>
    </rPh>
    <rPh sb="129" eb="131">
      <t>ゲンショウ</t>
    </rPh>
    <rPh sb="132" eb="135">
      <t>セッスイガタ</t>
    </rPh>
    <rPh sb="135" eb="137">
      <t>キキ</t>
    </rPh>
    <rPh sb="138" eb="140">
      <t>フキュウ</t>
    </rPh>
    <rPh sb="144" eb="146">
      <t>リョウキン</t>
    </rPh>
    <rPh sb="146" eb="148">
      <t>シュウニュウ</t>
    </rPh>
    <rPh sb="149" eb="151">
      <t>ゲキテキ</t>
    </rPh>
    <rPh sb="152" eb="154">
      <t>ゾウカ</t>
    </rPh>
    <rPh sb="155" eb="157">
      <t>ミコ</t>
    </rPh>
    <rPh sb="161" eb="163">
      <t>ジョウキョウ</t>
    </rPh>
    <rPh sb="169" eb="171">
      <t>キギョウ</t>
    </rPh>
    <rPh sb="171" eb="172">
      <t>サイ</t>
    </rPh>
    <rPh sb="172" eb="173">
      <t>ザン</t>
    </rPh>
    <rPh sb="173" eb="174">
      <t>タカ</t>
    </rPh>
    <rPh sb="174" eb="175">
      <t>タイ</t>
    </rPh>
    <rPh sb="175" eb="177">
      <t>ジギョウ</t>
    </rPh>
    <rPh sb="177" eb="179">
      <t>キボ</t>
    </rPh>
    <rPh sb="179" eb="181">
      <t>ヒリツ</t>
    </rPh>
    <rPh sb="182" eb="184">
      <t>ネンド</t>
    </rPh>
    <rPh sb="184" eb="185">
      <t>マイ</t>
    </rPh>
    <rPh sb="186" eb="188">
      <t>ゾウゲン</t>
    </rPh>
    <rPh sb="194" eb="196">
      <t>ゲンショウ</t>
    </rPh>
    <rPh sb="196" eb="198">
      <t>ケイコウ</t>
    </rPh>
    <rPh sb="202" eb="204">
      <t>ルイジ</t>
    </rPh>
    <rPh sb="204" eb="206">
      <t>ダンタイ</t>
    </rPh>
    <rPh sb="208" eb="209">
      <t>ヒク</t>
    </rPh>
    <rPh sb="210" eb="211">
      <t>アタイ</t>
    </rPh>
    <rPh sb="212" eb="213">
      <t>シメ</t>
    </rPh>
    <rPh sb="222" eb="224">
      <t>コンゴ</t>
    </rPh>
    <rPh sb="225" eb="227">
      <t>ケンセツ</t>
    </rPh>
    <rPh sb="227" eb="229">
      <t>カイリョウ</t>
    </rPh>
    <rPh sb="229" eb="231">
      <t>ジギョウ</t>
    </rPh>
    <rPh sb="232" eb="235">
      <t>ケイカクテキ</t>
    </rPh>
    <rPh sb="236" eb="238">
      <t>ジッシ</t>
    </rPh>
    <rPh sb="240" eb="242">
      <t>シサイ</t>
    </rPh>
    <rPh sb="242" eb="244">
      <t>ハッコウ</t>
    </rPh>
    <rPh sb="244" eb="245">
      <t>ガク</t>
    </rPh>
    <rPh sb="246" eb="248">
      <t>ヨクセイ</t>
    </rPh>
    <rPh sb="252" eb="254">
      <t>ヒツヨウ</t>
    </rPh>
    <rPh sb="260" eb="262">
      <t>ケイヒ</t>
    </rPh>
    <rPh sb="262" eb="264">
      <t>カイシュウ</t>
    </rPh>
    <rPh sb="264" eb="265">
      <t>リツ</t>
    </rPh>
    <rPh sb="266" eb="268">
      <t>ジョウショウ</t>
    </rPh>
    <rPh sb="268" eb="270">
      <t>ケイコウ</t>
    </rPh>
    <rPh sb="277" eb="279">
      <t>ゼンコク</t>
    </rPh>
    <rPh sb="279" eb="281">
      <t>ヘイキン</t>
    </rPh>
    <rPh sb="281" eb="282">
      <t>オヨ</t>
    </rPh>
    <rPh sb="283" eb="285">
      <t>ルイジ</t>
    </rPh>
    <rPh sb="285" eb="287">
      <t>ダンタイ</t>
    </rPh>
    <rPh sb="287" eb="290">
      <t>ヘイキンチ</t>
    </rPh>
    <rPh sb="292" eb="293">
      <t>ヒク</t>
    </rPh>
    <rPh sb="294" eb="295">
      <t>アタイ</t>
    </rPh>
    <rPh sb="296" eb="297">
      <t>シメ</t>
    </rPh>
    <rPh sb="304" eb="306">
      <t>コンゴ</t>
    </rPh>
    <rPh sb="307" eb="310">
      <t>ミセツゾク</t>
    </rPh>
    <rPh sb="310" eb="312">
      <t>セタイ</t>
    </rPh>
    <rPh sb="314" eb="316">
      <t>コベツ</t>
    </rPh>
    <rPh sb="316" eb="318">
      <t>ホウモン</t>
    </rPh>
    <rPh sb="318" eb="319">
      <t>トウ</t>
    </rPh>
    <rPh sb="322" eb="325">
      <t>スイセンカ</t>
    </rPh>
    <rPh sb="325" eb="326">
      <t>リツ</t>
    </rPh>
    <rPh sb="327" eb="329">
      <t>コウジョウ</t>
    </rPh>
    <rPh sb="330" eb="331">
      <t>ハカ</t>
    </rPh>
    <rPh sb="337" eb="339">
      <t>イッテイ</t>
    </rPh>
    <rPh sb="340" eb="342">
      <t>ジキ</t>
    </rPh>
    <rPh sb="343" eb="346">
      <t>シヨウリョウ</t>
    </rPh>
    <rPh sb="346" eb="348">
      <t>カイテイ</t>
    </rPh>
    <rPh sb="349" eb="350">
      <t>オコナ</t>
    </rPh>
    <rPh sb="351" eb="353">
      <t>ケイヒ</t>
    </rPh>
    <rPh sb="353" eb="355">
      <t>カイシュウ</t>
    </rPh>
    <rPh sb="355" eb="356">
      <t>リツ</t>
    </rPh>
    <rPh sb="357" eb="358">
      <t>サラ</t>
    </rPh>
    <rPh sb="360" eb="362">
      <t>コウジョウ</t>
    </rPh>
    <rPh sb="363" eb="364">
      <t>ハカ</t>
    </rPh>
    <rPh sb="365" eb="367">
      <t>ヒツヨウ</t>
    </rPh>
    <phoneticPr fontId="4"/>
  </si>
  <si>
    <t>　将来に渡り持続的な下水道事業を展開していくために、効率的な公共下水道整備を行いながら、必要な施設の改築(更新・長寿命化)等を併せて行う必要がある。
　具体的には、収入においては、平成32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1" eb="3">
      <t>ショウライ</t>
    </rPh>
    <rPh sb="4" eb="5">
      <t>ワタ</t>
    </rPh>
    <rPh sb="6" eb="9">
      <t>ジゾクテキ</t>
    </rPh>
    <rPh sb="10" eb="13">
      <t>ゲスイドウ</t>
    </rPh>
    <rPh sb="13" eb="15">
      <t>ジギョウ</t>
    </rPh>
    <rPh sb="16" eb="18">
      <t>テンカイ</t>
    </rPh>
    <rPh sb="44" eb="46">
      <t>ヒツヨウ</t>
    </rPh>
    <rPh sb="63" eb="64">
      <t>アワ</t>
    </rPh>
    <rPh sb="66" eb="67">
      <t>オコナ</t>
    </rPh>
    <rPh sb="68" eb="70">
      <t>ヒツヨウ</t>
    </rPh>
    <rPh sb="76" eb="79">
      <t>グタイテキ</t>
    </rPh>
    <rPh sb="133" eb="135">
      <t>ノウギョウ</t>
    </rPh>
    <rPh sb="135" eb="137">
      <t>シュウラク</t>
    </rPh>
    <rPh sb="137" eb="139">
      <t>ハイスイ</t>
    </rPh>
    <rPh sb="139" eb="141">
      <t>シセツ</t>
    </rPh>
    <rPh sb="142" eb="144">
      <t>トウゴウ</t>
    </rPh>
    <rPh sb="146" eb="147">
      <t>ニョウ</t>
    </rPh>
    <rPh sb="147" eb="149">
      <t>ショリ</t>
    </rPh>
    <rPh sb="149" eb="151">
      <t>シセツ</t>
    </rPh>
    <rPh sb="153" eb="155">
      <t>セツゾク</t>
    </rPh>
    <rPh sb="156" eb="157">
      <t>スス</t>
    </rPh>
    <rPh sb="170" eb="172">
      <t>オスイ</t>
    </rPh>
    <rPh sb="172" eb="174">
      <t>ショリ</t>
    </rPh>
    <rPh sb="175" eb="178">
      <t>コウリツカ</t>
    </rPh>
    <rPh sb="179" eb="180">
      <t>ハカ</t>
    </rPh>
    <rPh sb="184" eb="186">
      <t>ユウシュウ</t>
    </rPh>
    <rPh sb="186" eb="188">
      <t>スイリョウ</t>
    </rPh>
    <rPh sb="189" eb="191">
      <t>カクホ</t>
    </rPh>
    <rPh sb="192" eb="193">
      <t>ハカ</t>
    </rPh>
    <rPh sb="283" eb="286">
      <t>ユウシュウリツ</t>
    </rPh>
    <rPh sb="286" eb="288">
      <t>コウジョウ</t>
    </rPh>
    <rPh sb="292" eb="294">
      <t>フメイ</t>
    </rPh>
    <rPh sb="294" eb="295">
      <t>スイ</t>
    </rPh>
    <rPh sb="295" eb="297">
      <t>タイサク</t>
    </rPh>
    <rPh sb="298" eb="300">
      <t>ゴウリュウ</t>
    </rPh>
    <rPh sb="300" eb="302">
      <t>カイゼン</t>
    </rPh>
    <rPh sb="303" eb="304">
      <t>スス</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</si>
</sst>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0.06</c:v>
                </c:pt>
                <c:pt idx="2">
                  <c:v>0.14000000000000001</c:v>
                </c:pt>
                <c:pt idx="3">
                  <c:v>0.21</c:v>
                </c:pt>
                <c:pt idx="4">
                  <c:v>0.18</c:v>
                </c:pt>
              </c:numCache>
            </c:numRef>
          </c:val>
          <c:extLst xmlns:c16r2="http://schemas.microsoft.com/office/drawing/2015/06/chart">
            <c:ext xmlns:c16="http://schemas.microsoft.com/office/drawing/2014/chart" uri="{C3380CC4-5D6E-409C-BE32-E72D297353CC}">
              <c16:uniqueId val="{00000000-2A85-4F2D-BFF9-9F20952F2032}"/>
            </c:ext>
          </c:extLst>
        </c:ser>
        <c:dLbls>
          <c:showLegendKey val="0"/>
          <c:showVal val="0"/>
          <c:showCatName val="0"/>
          <c:showSerName val="0"/>
          <c:showPercent val="0"/>
          <c:showBubbleSize val="0"/>
        </c:dLbls>
        <c:gapWidth val="150"/>
        <c:axId val="174005024"/>
        <c:axId val="17457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2A85-4F2D-BFF9-9F20952F2032}"/>
            </c:ext>
          </c:extLst>
        </c:ser>
        <c:dLbls>
          <c:showLegendKey val="0"/>
          <c:showVal val="0"/>
          <c:showCatName val="0"/>
          <c:showSerName val="0"/>
          <c:showPercent val="0"/>
          <c:showBubbleSize val="0"/>
        </c:dLbls>
        <c:marker val="1"/>
        <c:smooth val="0"/>
        <c:axId val="174005024"/>
        <c:axId val="174572592"/>
      </c:lineChart>
      <c:dateAx>
        <c:axId val="174005024"/>
        <c:scaling>
          <c:orientation val="minMax"/>
        </c:scaling>
        <c:delete val="1"/>
        <c:axPos val="b"/>
        <c:numFmt formatCode="ge" sourceLinked="1"/>
        <c:majorTickMark val="none"/>
        <c:minorTickMark val="none"/>
        <c:tickLblPos val="none"/>
        <c:crossAx val="174572592"/>
        <c:crosses val="autoZero"/>
        <c:auto val="1"/>
        <c:lblOffset val="100"/>
        <c:baseTimeUnit val="years"/>
      </c:dateAx>
      <c:valAx>
        <c:axId val="1745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78.37</c:v>
                </c:pt>
                <c:pt idx="3">
                  <c:v>75.849999999999994</c:v>
                </c:pt>
                <c:pt idx="4">
                  <c:v>72.709999999999994</c:v>
                </c:pt>
              </c:numCache>
            </c:numRef>
          </c:val>
          <c:extLst xmlns:c16r2="http://schemas.microsoft.com/office/drawing/2015/06/chart">
            <c:ext xmlns:c16="http://schemas.microsoft.com/office/drawing/2014/chart" uri="{C3380CC4-5D6E-409C-BE32-E72D297353CC}">
              <c16:uniqueId val="{00000000-E9C3-47FD-884F-2AE398892502}"/>
            </c:ext>
          </c:extLst>
        </c:ser>
        <c:dLbls>
          <c:showLegendKey val="0"/>
          <c:showVal val="0"/>
          <c:showCatName val="0"/>
          <c:showSerName val="0"/>
          <c:showPercent val="0"/>
          <c:showBubbleSize val="0"/>
        </c:dLbls>
        <c:gapWidth val="150"/>
        <c:axId val="251068400"/>
        <c:axId val="25106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E9C3-47FD-884F-2AE398892502}"/>
            </c:ext>
          </c:extLst>
        </c:ser>
        <c:dLbls>
          <c:showLegendKey val="0"/>
          <c:showVal val="0"/>
          <c:showCatName val="0"/>
          <c:showSerName val="0"/>
          <c:showPercent val="0"/>
          <c:showBubbleSize val="0"/>
        </c:dLbls>
        <c:marker val="1"/>
        <c:smooth val="0"/>
        <c:axId val="251068400"/>
        <c:axId val="251068792"/>
      </c:lineChart>
      <c:dateAx>
        <c:axId val="251068400"/>
        <c:scaling>
          <c:orientation val="minMax"/>
        </c:scaling>
        <c:delete val="1"/>
        <c:axPos val="b"/>
        <c:numFmt formatCode="ge" sourceLinked="1"/>
        <c:majorTickMark val="none"/>
        <c:minorTickMark val="none"/>
        <c:tickLblPos val="none"/>
        <c:crossAx val="251068792"/>
        <c:crosses val="autoZero"/>
        <c:auto val="1"/>
        <c:lblOffset val="100"/>
        <c:baseTimeUnit val="years"/>
      </c:dateAx>
      <c:valAx>
        <c:axId val="2510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92.49</c:v>
                </c:pt>
                <c:pt idx="1">
                  <c:v>92.51</c:v>
                </c:pt>
                <c:pt idx="2">
                  <c:v>92.8</c:v>
                </c:pt>
                <c:pt idx="3">
                  <c:v>92.8</c:v>
                </c:pt>
                <c:pt idx="4">
                  <c:v>92.93</c:v>
                </c:pt>
              </c:numCache>
            </c:numRef>
          </c:val>
          <c:extLst xmlns:c16r2="http://schemas.microsoft.com/office/drawing/2015/06/chart">
            <c:ext xmlns:c16="http://schemas.microsoft.com/office/drawing/2014/chart" uri="{C3380CC4-5D6E-409C-BE32-E72D297353CC}">
              <c16:uniqueId val="{00000000-2777-45CC-95F6-490DEB863395}"/>
            </c:ext>
          </c:extLst>
        </c:ser>
        <c:dLbls>
          <c:showLegendKey val="0"/>
          <c:showVal val="0"/>
          <c:showCatName val="0"/>
          <c:showSerName val="0"/>
          <c:showPercent val="0"/>
          <c:showBubbleSize val="0"/>
        </c:dLbls>
        <c:gapWidth val="150"/>
        <c:axId val="251069968"/>
        <c:axId val="25107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2777-45CC-95F6-490DEB863395}"/>
            </c:ext>
          </c:extLst>
        </c:ser>
        <c:dLbls>
          <c:showLegendKey val="0"/>
          <c:showVal val="0"/>
          <c:showCatName val="0"/>
          <c:showSerName val="0"/>
          <c:showPercent val="0"/>
          <c:showBubbleSize val="0"/>
        </c:dLbls>
        <c:marker val="1"/>
        <c:smooth val="0"/>
        <c:axId val="251069968"/>
        <c:axId val="251070360"/>
      </c:lineChart>
      <c:dateAx>
        <c:axId val="251069968"/>
        <c:scaling>
          <c:orientation val="minMax"/>
        </c:scaling>
        <c:delete val="1"/>
        <c:axPos val="b"/>
        <c:numFmt formatCode="ge" sourceLinked="1"/>
        <c:majorTickMark val="none"/>
        <c:minorTickMark val="none"/>
        <c:tickLblPos val="none"/>
        <c:crossAx val="251070360"/>
        <c:crosses val="autoZero"/>
        <c:auto val="1"/>
        <c:lblOffset val="100"/>
        <c:baseTimeUnit val="years"/>
      </c:dateAx>
      <c:valAx>
        <c:axId val="2510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89.55</c:v>
                </c:pt>
                <c:pt idx="1">
                  <c:v>98.72</c:v>
                </c:pt>
                <c:pt idx="2">
                  <c:v>101.78</c:v>
                </c:pt>
                <c:pt idx="3">
                  <c:v>94.51</c:v>
                </c:pt>
                <c:pt idx="4">
                  <c:v>95.98</c:v>
                </c:pt>
              </c:numCache>
            </c:numRef>
          </c:val>
          <c:extLst xmlns:c16r2="http://schemas.microsoft.com/office/drawing/2015/06/chart">
            <c:ext xmlns:c16="http://schemas.microsoft.com/office/drawing/2014/chart" uri="{C3380CC4-5D6E-409C-BE32-E72D297353CC}">
              <c16:uniqueId val="{00000000-2757-4CB3-957C-4674B5BCC20E}"/>
            </c:ext>
          </c:extLst>
        </c:ser>
        <c:dLbls>
          <c:showLegendKey val="0"/>
          <c:showVal val="0"/>
          <c:showCatName val="0"/>
          <c:showSerName val="0"/>
          <c:showPercent val="0"/>
          <c:showBubbleSize val="0"/>
        </c:dLbls>
        <c:gapWidth val="150"/>
        <c:axId val="174619760"/>
        <c:axId val="17493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57-4CB3-957C-4674B5BCC20E}"/>
            </c:ext>
          </c:extLst>
        </c:ser>
        <c:dLbls>
          <c:showLegendKey val="0"/>
          <c:showVal val="0"/>
          <c:showCatName val="0"/>
          <c:showSerName val="0"/>
          <c:showPercent val="0"/>
          <c:showBubbleSize val="0"/>
        </c:dLbls>
        <c:marker val="1"/>
        <c:smooth val="0"/>
        <c:axId val="174619760"/>
        <c:axId val="174934248"/>
      </c:lineChart>
      <c:dateAx>
        <c:axId val="174619760"/>
        <c:scaling>
          <c:orientation val="minMax"/>
        </c:scaling>
        <c:delete val="1"/>
        <c:axPos val="b"/>
        <c:numFmt formatCode="ge" sourceLinked="1"/>
        <c:majorTickMark val="none"/>
        <c:minorTickMark val="none"/>
        <c:tickLblPos val="none"/>
        <c:crossAx val="174934248"/>
        <c:crosses val="autoZero"/>
        <c:auto val="1"/>
        <c:lblOffset val="100"/>
        <c:baseTimeUnit val="years"/>
      </c:dateAx>
      <c:valAx>
        <c:axId val="17493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3D-4249-8A46-CDFB5CDF0188}"/>
            </c:ext>
          </c:extLst>
        </c:ser>
        <c:dLbls>
          <c:showLegendKey val="0"/>
          <c:showVal val="0"/>
          <c:showCatName val="0"/>
          <c:showSerName val="0"/>
          <c:showPercent val="0"/>
          <c:showBubbleSize val="0"/>
        </c:dLbls>
        <c:gapWidth val="150"/>
        <c:axId val="174990864"/>
        <c:axId val="17499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3D-4249-8A46-CDFB5CDF0188}"/>
            </c:ext>
          </c:extLst>
        </c:ser>
        <c:dLbls>
          <c:showLegendKey val="0"/>
          <c:showVal val="0"/>
          <c:showCatName val="0"/>
          <c:showSerName val="0"/>
          <c:showPercent val="0"/>
          <c:showBubbleSize val="0"/>
        </c:dLbls>
        <c:marker val="1"/>
        <c:smooth val="0"/>
        <c:axId val="174990864"/>
        <c:axId val="174991248"/>
      </c:lineChart>
      <c:dateAx>
        <c:axId val="174990864"/>
        <c:scaling>
          <c:orientation val="minMax"/>
        </c:scaling>
        <c:delete val="1"/>
        <c:axPos val="b"/>
        <c:numFmt formatCode="ge" sourceLinked="1"/>
        <c:majorTickMark val="none"/>
        <c:minorTickMark val="none"/>
        <c:tickLblPos val="none"/>
        <c:crossAx val="174991248"/>
        <c:crosses val="autoZero"/>
        <c:auto val="1"/>
        <c:lblOffset val="100"/>
        <c:baseTimeUnit val="years"/>
      </c:dateAx>
      <c:valAx>
        <c:axId val="17499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8-475C-BE31-A1893D2209B7}"/>
            </c:ext>
          </c:extLst>
        </c:ser>
        <c:dLbls>
          <c:showLegendKey val="0"/>
          <c:showVal val="0"/>
          <c:showCatName val="0"/>
          <c:showSerName val="0"/>
          <c:showPercent val="0"/>
          <c:showBubbleSize val="0"/>
        </c:dLbls>
        <c:gapWidth val="150"/>
        <c:axId val="174987872"/>
        <c:axId val="1749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8-475C-BE31-A1893D2209B7}"/>
            </c:ext>
          </c:extLst>
        </c:ser>
        <c:dLbls>
          <c:showLegendKey val="0"/>
          <c:showVal val="0"/>
          <c:showCatName val="0"/>
          <c:showSerName val="0"/>
          <c:showPercent val="0"/>
          <c:showBubbleSize val="0"/>
        </c:dLbls>
        <c:marker val="1"/>
        <c:smooth val="0"/>
        <c:axId val="174987872"/>
        <c:axId val="174988256"/>
      </c:lineChart>
      <c:dateAx>
        <c:axId val="174987872"/>
        <c:scaling>
          <c:orientation val="minMax"/>
        </c:scaling>
        <c:delete val="1"/>
        <c:axPos val="b"/>
        <c:numFmt formatCode="ge" sourceLinked="1"/>
        <c:majorTickMark val="none"/>
        <c:minorTickMark val="none"/>
        <c:tickLblPos val="none"/>
        <c:crossAx val="174988256"/>
        <c:crosses val="autoZero"/>
        <c:auto val="1"/>
        <c:lblOffset val="100"/>
        <c:baseTimeUnit val="years"/>
      </c:dateAx>
      <c:valAx>
        <c:axId val="1749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F2-4A96-A387-8BE97BB9047A}"/>
            </c:ext>
          </c:extLst>
        </c:ser>
        <c:dLbls>
          <c:showLegendKey val="0"/>
          <c:showVal val="0"/>
          <c:showCatName val="0"/>
          <c:showSerName val="0"/>
          <c:showPercent val="0"/>
          <c:showBubbleSize val="0"/>
        </c:dLbls>
        <c:gapWidth val="150"/>
        <c:axId val="175080376"/>
        <c:axId val="1750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F2-4A96-A387-8BE97BB9047A}"/>
            </c:ext>
          </c:extLst>
        </c:ser>
        <c:dLbls>
          <c:showLegendKey val="0"/>
          <c:showVal val="0"/>
          <c:showCatName val="0"/>
          <c:showSerName val="0"/>
          <c:showPercent val="0"/>
          <c:showBubbleSize val="0"/>
        </c:dLbls>
        <c:marker val="1"/>
        <c:smooth val="0"/>
        <c:axId val="175080376"/>
        <c:axId val="175080768"/>
      </c:lineChart>
      <c:dateAx>
        <c:axId val="175080376"/>
        <c:scaling>
          <c:orientation val="minMax"/>
        </c:scaling>
        <c:delete val="1"/>
        <c:axPos val="b"/>
        <c:numFmt formatCode="ge" sourceLinked="1"/>
        <c:majorTickMark val="none"/>
        <c:minorTickMark val="none"/>
        <c:tickLblPos val="none"/>
        <c:crossAx val="175080768"/>
        <c:crosses val="autoZero"/>
        <c:auto val="1"/>
        <c:lblOffset val="100"/>
        <c:baseTimeUnit val="years"/>
      </c:dateAx>
      <c:valAx>
        <c:axId val="1750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08-49E9-9D6B-3DE87145AD39}"/>
            </c:ext>
          </c:extLst>
        </c:ser>
        <c:dLbls>
          <c:showLegendKey val="0"/>
          <c:showVal val="0"/>
          <c:showCatName val="0"/>
          <c:showSerName val="0"/>
          <c:showPercent val="0"/>
          <c:showBubbleSize val="0"/>
        </c:dLbls>
        <c:gapWidth val="150"/>
        <c:axId val="175081944"/>
        <c:axId val="1750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08-49E9-9D6B-3DE87145AD39}"/>
            </c:ext>
          </c:extLst>
        </c:ser>
        <c:dLbls>
          <c:showLegendKey val="0"/>
          <c:showVal val="0"/>
          <c:showCatName val="0"/>
          <c:showSerName val="0"/>
          <c:showPercent val="0"/>
          <c:showBubbleSize val="0"/>
        </c:dLbls>
        <c:marker val="1"/>
        <c:smooth val="0"/>
        <c:axId val="175081944"/>
        <c:axId val="175082336"/>
      </c:lineChart>
      <c:dateAx>
        <c:axId val="175081944"/>
        <c:scaling>
          <c:orientation val="minMax"/>
        </c:scaling>
        <c:delete val="1"/>
        <c:axPos val="b"/>
        <c:numFmt formatCode="ge" sourceLinked="1"/>
        <c:majorTickMark val="none"/>
        <c:minorTickMark val="none"/>
        <c:tickLblPos val="none"/>
        <c:crossAx val="175082336"/>
        <c:crosses val="autoZero"/>
        <c:auto val="1"/>
        <c:lblOffset val="100"/>
        <c:baseTimeUnit val="years"/>
      </c:dateAx>
      <c:valAx>
        <c:axId val="1750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871.86</c:v>
                </c:pt>
                <c:pt idx="1">
                  <c:v>825.73</c:v>
                </c:pt>
                <c:pt idx="2">
                  <c:v>884.39</c:v>
                </c:pt>
                <c:pt idx="3">
                  <c:v>836.7</c:v>
                </c:pt>
                <c:pt idx="4">
                  <c:v>745.48</c:v>
                </c:pt>
              </c:numCache>
            </c:numRef>
          </c:val>
          <c:extLst xmlns:c16r2="http://schemas.microsoft.com/office/drawing/2015/06/chart">
            <c:ext xmlns:c16="http://schemas.microsoft.com/office/drawing/2014/chart" uri="{C3380CC4-5D6E-409C-BE32-E72D297353CC}">
              <c16:uniqueId val="{00000000-415D-492E-B91F-AED54B6FF8E8}"/>
            </c:ext>
          </c:extLst>
        </c:ser>
        <c:dLbls>
          <c:showLegendKey val="0"/>
          <c:showVal val="0"/>
          <c:showCatName val="0"/>
          <c:showSerName val="0"/>
          <c:showPercent val="0"/>
          <c:showBubbleSize val="0"/>
        </c:dLbls>
        <c:gapWidth val="150"/>
        <c:axId val="175083512"/>
        <c:axId val="1750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415D-492E-B91F-AED54B6FF8E8}"/>
            </c:ext>
          </c:extLst>
        </c:ser>
        <c:dLbls>
          <c:showLegendKey val="0"/>
          <c:showVal val="0"/>
          <c:showCatName val="0"/>
          <c:showSerName val="0"/>
          <c:showPercent val="0"/>
          <c:showBubbleSize val="0"/>
        </c:dLbls>
        <c:marker val="1"/>
        <c:smooth val="0"/>
        <c:axId val="175083512"/>
        <c:axId val="175083904"/>
      </c:lineChart>
      <c:dateAx>
        <c:axId val="175083512"/>
        <c:scaling>
          <c:orientation val="minMax"/>
        </c:scaling>
        <c:delete val="1"/>
        <c:axPos val="b"/>
        <c:numFmt formatCode="ge" sourceLinked="1"/>
        <c:majorTickMark val="none"/>
        <c:minorTickMark val="none"/>
        <c:tickLblPos val="none"/>
        <c:crossAx val="175083904"/>
        <c:crosses val="autoZero"/>
        <c:auto val="1"/>
        <c:lblOffset val="100"/>
        <c:baseTimeUnit val="years"/>
      </c:dateAx>
      <c:valAx>
        <c:axId val="175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85.27</c:v>
                </c:pt>
                <c:pt idx="1">
                  <c:v>87.49</c:v>
                </c:pt>
                <c:pt idx="2">
                  <c:v>87.46</c:v>
                </c:pt>
                <c:pt idx="3">
                  <c:v>87.89</c:v>
                </c:pt>
                <c:pt idx="4">
                  <c:v>88.28</c:v>
                </c:pt>
              </c:numCache>
            </c:numRef>
          </c:val>
          <c:extLst xmlns:c16r2="http://schemas.microsoft.com/office/drawing/2015/06/chart">
            <c:ext xmlns:c16="http://schemas.microsoft.com/office/drawing/2014/chart" uri="{C3380CC4-5D6E-409C-BE32-E72D297353CC}">
              <c16:uniqueId val="{00000000-152A-4BB6-B962-3D6710C64F16}"/>
            </c:ext>
          </c:extLst>
        </c:ser>
        <c:dLbls>
          <c:showLegendKey val="0"/>
          <c:showVal val="0"/>
          <c:showCatName val="0"/>
          <c:showSerName val="0"/>
          <c:showPercent val="0"/>
          <c:showBubbleSize val="0"/>
        </c:dLbls>
        <c:gapWidth val="150"/>
        <c:axId val="175085080"/>
        <c:axId val="1750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152A-4BB6-B962-3D6710C64F16}"/>
            </c:ext>
          </c:extLst>
        </c:ser>
        <c:dLbls>
          <c:showLegendKey val="0"/>
          <c:showVal val="0"/>
          <c:showCatName val="0"/>
          <c:showSerName val="0"/>
          <c:showPercent val="0"/>
          <c:showBubbleSize val="0"/>
        </c:dLbls>
        <c:marker val="1"/>
        <c:smooth val="0"/>
        <c:axId val="175085080"/>
        <c:axId val="175085472"/>
      </c:lineChart>
      <c:dateAx>
        <c:axId val="175085080"/>
        <c:scaling>
          <c:orientation val="minMax"/>
        </c:scaling>
        <c:delete val="1"/>
        <c:axPos val="b"/>
        <c:numFmt formatCode="ge" sourceLinked="1"/>
        <c:majorTickMark val="none"/>
        <c:minorTickMark val="none"/>
        <c:tickLblPos val="none"/>
        <c:crossAx val="175085472"/>
        <c:crosses val="autoZero"/>
        <c:auto val="1"/>
        <c:lblOffset val="100"/>
        <c:baseTimeUnit val="years"/>
      </c:dateAx>
      <c:valAx>
        <c:axId val="1750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149.91999999999999</c:v>
                </c:pt>
              </c:numCache>
            </c:numRef>
          </c:val>
          <c:extLst xmlns:c16r2="http://schemas.microsoft.com/office/drawing/2015/06/chart">
            <c:ext xmlns:c16="http://schemas.microsoft.com/office/drawing/2014/chart" uri="{C3380CC4-5D6E-409C-BE32-E72D297353CC}">
              <c16:uniqueId val="{00000000-5607-4076-A5B7-A5CE2A336602}"/>
            </c:ext>
          </c:extLst>
        </c:ser>
        <c:dLbls>
          <c:showLegendKey val="0"/>
          <c:showVal val="0"/>
          <c:showCatName val="0"/>
          <c:showSerName val="0"/>
          <c:showPercent val="0"/>
          <c:showBubbleSize val="0"/>
        </c:dLbls>
        <c:gapWidth val="150"/>
        <c:axId val="175086648"/>
        <c:axId val="1750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5607-4076-A5B7-A5CE2A336602}"/>
            </c:ext>
          </c:extLst>
        </c:ser>
        <c:dLbls>
          <c:showLegendKey val="0"/>
          <c:showVal val="0"/>
          <c:showCatName val="0"/>
          <c:showSerName val="0"/>
          <c:showPercent val="0"/>
          <c:showBubbleSize val="0"/>
        </c:dLbls>
        <c:marker val="1"/>
        <c:smooth val="0"/>
        <c:axId val="175086648"/>
        <c:axId val="175087040"/>
      </c:lineChart>
      <c:dateAx>
        <c:axId val="175086648"/>
        <c:scaling>
          <c:orientation val="minMax"/>
        </c:scaling>
        <c:delete val="1"/>
        <c:axPos val="b"/>
        <c:numFmt formatCode="ge" sourceLinked="1"/>
        <c:majorTickMark val="none"/>
        <c:minorTickMark val="none"/>
        <c:tickLblPos val="none"/>
        <c:crossAx val="175087040"/>
        <c:crosses val="autoZero"/>
        <c:auto val="1"/>
        <c:lblOffset val="100"/>
        <c:baseTimeUnit val="years"/>
      </c:dateAx>
      <c:valAx>
        <c:axId val="1750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佐野市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119795</v>
      </c>
      <c r="AM8" s="66"/>
      <c r="AN8" s="66"/>
      <c r="AO8" s="66"/>
      <c r="AP8" s="66"/>
      <c r="AQ8" s="66"/>
      <c r="AR8" s="66"/>
      <c r="AS8" s="66"/>
      <c r="AT8" s="65">
        <f>データ!T6</f>
        <v>356.04</v>
      </c>
      <c r="AU8" s="65"/>
      <c r="AV8" s="65"/>
      <c r="AW8" s="65"/>
      <c r="AX8" s="65"/>
      <c r="AY8" s="65"/>
      <c r="AZ8" s="65"/>
      <c r="BA8" s="65"/>
      <c r="BB8" s="65">
        <f>データ!U6</f>
        <v>336.47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65.02</v>
      </c>
      <c r="Q10" s="65"/>
      <c r="R10" s="65"/>
      <c r="S10" s="65"/>
      <c r="T10" s="65"/>
      <c r="U10" s="65"/>
      <c r="V10" s="65"/>
      <c r="W10" s="65">
        <f>データ!Q6</f>
        <v>60.77</v>
      </c>
      <c r="X10" s="65"/>
      <c r="Y10" s="65"/>
      <c r="Z10" s="65"/>
      <c r="AA10" s="65"/>
      <c r="AB10" s="65"/>
      <c r="AC10" s="65"/>
      <c r="AD10" s="66">
        <f>データ!R6</f>
        <v>2160</v>
      </c>
      <c r="AE10" s="66"/>
      <c r="AF10" s="66"/>
      <c r="AG10" s="66"/>
      <c r="AH10" s="66"/>
      <c r="AI10" s="66"/>
      <c r="AJ10" s="66"/>
      <c r="AK10" s="2"/>
      <c r="AL10" s="66">
        <f>データ!V6</f>
        <v>77602</v>
      </c>
      <c r="AM10" s="66"/>
      <c r="AN10" s="66"/>
      <c r="AO10" s="66"/>
      <c r="AP10" s="66"/>
      <c r="AQ10" s="66"/>
      <c r="AR10" s="66"/>
      <c r="AS10" s="66"/>
      <c r="AT10" s="65">
        <f>データ!W6</f>
        <v>26.05</v>
      </c>
      <c r="AU10" s="65"/>
      <c r="AV10" s="65"/>
      <c r="AW10" s="65"/>
      <c r="AX10" s="65"/>
      <c r="AY10" s="65"/>
      <c r="AZ10" s="65"/>
      <c r="BA10" s="65"/>
      <c r="BB10" s="65">
        <f>データ!X6</f>
        <v>2978.96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frF/a8nMRiiFn9JZjLGciicS2IWSRgmmW3aZqZJBwUUWY5Uoi8K00WICMytAdzdt1FsTdI+3zIEcqWVsGi/RQQ==" saltValue="ETTAPppOijbpz0w+bii8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92045</v>
      </c>
      <c r="D6" s="32">
        <f t="shared" si="3"/>
        <v>47</v>
      </c>
      <c r="E6" s="32">
        <f t="shared" si="3"/>
        <v>17</v>
      </c>
      <c r="F6" s="32">
        <f t="shared" si="3"/>
        <v>1</v>
      </c>
      <c r="G6" s="32">
        <f t="shared" si="3"/>
        <v>0</v>
      </c>
      <c r="H6" s="32" t="str">
        <f t="shared" si="3"/>
        <v>栃木県　佐野市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65.02</v>
      </c>
      <c r="Q6" s="33">
        <f t="shared" si="3"/>
        <v>60.77</v>
      </c>
      <c r="R6" s="33">
        <f t="shared" si="3"/>
        <v>2160</v>
      </c>
      <c r="S6" s="33">
        <f t="shared" si="3"/>
        <v>119795</v>
      </c>
      <c r="T6" s="33">
        <f t="shared" si="3"/>
        <v>356.04</v>
      </c>
      <c r="U6" s="33">
        <f t="shared" si="3"/>
        <v>336.47</v>
      </c>
      <c r="V6" s="33">
        <f t="shared" si="3"/>
        <v>77602</v>
      </c>
      <c r="W6" s="33">
        <f t="shared" si="3"/>
        <v>26.05</v>
      </c>
      <c r="X6" s="33">
        <f t="shared" si="3"/>
        <v>2978.96</v>
      </c>
      <c r="Y6" s="34">
        <f>IF(Y7="",NA(),Y7)</f>
        <v>89.55</v>
      </c>
      <c r="Z6" s="34">
        <f t="shared" ref="Z6:AH6" si="4">IF(Z7="",NA(),Z7)</f>
        <v>98.72</v>
      </c>
      <c r="AA6" s="34">
        <f t="shared" si="4"/>
        <v>101.78</v>
      </c>
      <c r="AB6" s="34">
        <f t="shared" si="4"/>
        <v>94.51</v>
      </c>
      <c r="AC6" s="34">
        <f t="shared" si="4"/>
        <v>95.98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871.86</v>
      </c>
      <c r="BG6" s="34">
        <f t="shared" ref="BG6:BO6" si="7">IF(BG7="",NA(),BG7)</f>
        <v>825.73</v>
      </c>
      <c r="BH6" s="34">
        <f t="shared" si="7"/>
        <v>884.39</v>
      </c>
      <c r="BI6" s="34">
        <f t="shared" si="7"/>
        <v>836.7</v>
      </c>
      <c r="BJ6" s="34">
        <f t="shared" si="7"/>
        <v>745.48</v>
      </c>
      <c r="BK6" s="34">
        <f t="shared" si="7"/>
        <v>885.97</v>
      </c>
      <c r="BL6" s="34">
        <f t="shared" si="7"/>
        <v>854.16</v>
      </c>
      <c r="BM6" s="34">
        <f t="shared" si="7"/>
        <v>848.31</v>
      </c>
      <c r="BN6" s="34">
        <f t="shared" si="7"/>
        <v>774.99</v>
      </c>
      <c r="BO6" s="34">
        <f t="shared" si="7"/>
        <v>799.41</v>
      </c>
      <c r="BP6" s="33" t="str">
        <f>IF(BP7="","",IF(BP7="-","【-】","【"&amp;SUBSTITUTE(TEXT(BP7,"#,##0.00"),"-","△")&amp;"】"))</f>
        <v>【707.33】</v>
      </c>
      <c r="BQ6" s="34">
        <f>IF(BQ7="",NA(),BQ7)</f>
        <v>85.27</v>
      </c>
      <c r="BR6" s="34">
        <f t="shared" ref="BR6:BZ6" si="8">IF(BR7="",NA(),BR7)</f>
        <v>87.49</v>
      </c>
      <c r="BS6" s="34">
        <f t="shared" si="8"/>
        <v>87.46</v>
      </c>
      <c r="BT6" s="34">
        <f t="shared" si="8"/>
        <v>87.89</v>
      </c>
      <c r="BU6" s="34">
        <f t="shared" si="8"/>
        <v>88.28</v>
      </c>
      <c r="BV6" s="34">
        <f t="shared" si="8"/>
        <v>89.94</v>
      </c>
      <c r="BW6" s="34">
        <f t="shared" si="8"/>
        <v>93.13</v>
      </c>
      <c r="BX6" s="34">
        <f t="shared" si="8"/>
        <v>94.38</v>
      </c>
      <c r="BY6" s="34">
        <f t="shared" si="8"/>
        <v>96.57</v>
      </c>
      <c r="BZ6" s="34">
        <f t="shared" si="8"/>
        <v>96.54</v>
      </c>
      <c r="CA6" s="33" t="str">
        <f>IF(CA7="","",IF(CA7="-","【-】","【"&amp;SUBSTITUTE(TEXT(CA7,"#,##0.00"),"-","△")&amp;"】"))</f>
        <v>【101.26】</v>
      </c>
      <c r="CB6" s="34">
        <f>IF(CB7="",NA(),CB7)</f>
        <v>150</v>
      </c>
      <c r="CC6" s="34">
        <f t="shared" ref="CC6:CK6" si="9">IF(CC7="",NA(),CC7)</f>
        <v>150</v>
      </c>
      <c r="CD6" s="34">
        <f t="shared" si="9"/>
        <v>150</v>
      </c>
      <c r="CE6" s="34">
        <f t="shared" si="9"/>
        <v>150</v>
      </c>
      <c r="CF6" s="34">
        <f t="shared" si="9"/>
        <v>149.91999999999999</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f t="shared" si="10"/>
        <v>78.37</v>
      </c>
      <c r="CP6" s="34">
        <f t="shared" si="10"/>
        <v>75.849999999999994</v>
      </c>
      <c r="CQ6" s="34">
        <f t="shared" si="10"/>
        <v>72.709999999999994</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92.49</v>
      </c>
      <c r="CY6" s="34">
        <f t="shared" ref="CY6:DG6" si="11">IF(CY7="",NA(),CY7)</f>
        <v>92.51</v>
      </c>
      <c r="CZ6" s="34">
        <f t="shared" si="11"/>
        <v>92.8</v>
      </c>
      <c r="DA6" s="34">
        <f t="shared" si="11"/>
        <v>92.8</v>
      </c>
      <c r="DB6" s="34">
        <f t="shared" si="11"/>
        <v>92.93</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0.06</v>
      </c>
      <c r="EG6" s="34">
        <f t="shared" si="14"/>
        <v>0.14000000000000001</v>
      </c>
      <c r="EH6" s="34">
        <f t="shared" si="14"/>
        <v>0.21</v>
      </c>
      <c r="EI6" s="34">
        <f t="shared" si="14"/>
        <v>0.18</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92045</v>
      </c>
      <c r="D7" s="36">
        <v>47</v>
      </c>
      <c r="E7" s="36">
        <v>17</v>
      </c>
      <c r="F7" s="36">
        <v>1</v>
      </c>
      <c r="G7" s="36">
        <v>0</v>
      </c>
      <c r="H7" s="36" t="s">
        <v>110</v>
      </c>
      <c r="I7" s="36" t="s">
        <v>111</v>
      </c>
      <c r="J7" s="36" t="s">
        <v>112</v>
      </c>
      <c r="K7" s="36" t="s">
        <v>113</v>
      </c>
      <c r="L7" s="36" t="s">
        <v>114</v>
      </c>
      <c r="M7" s="36" t="s">
        <v>115</v>
      </c>
      <c r="N7" s="37" t="s">
        <v>116</v>
      </c>
      <c r="O7" s="37" t="s">
        <v>117</v>
      </c>
      <c r="P7" s="37">
        <v>65.02</v>
      </c>
      <c r="Q7" s="37">
        <v>60.77</v>
      </c>
      <c r="R7" s="37">
        <v>2160</v>
      </c>
      <c r="S7" s="37">
        <v>119795</v>
      </c>
      <c r="T7" s="37">
        <v>356.04</v>
      </c>
      <c r="U7" s="37">
        <v>336.47</v>
      </c>
      <c r="V7" s="37">
        <v>77602</v>
      </c>
      <c r="W7" s="37">
        <v>26.05</v>
      </c>
      <c r="X7" s="37">
        <v>2978.96</v>
      </c>
      <c r="Y7" s="37">
        <v>89.55</v>
      </c>
      <c r="Z7" s="37">
        <v>98.72</v>
      </c>
      <c r="AA7" s="37">
        <v>101.78</v>
      </c>
      <c r="AB7" s="37">
        <v>94.51</v>
      </c>
      <c r="AC7" s="37">
        <v>95.98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871.86</v>
      </c>
      <c r="BG7" s="37">
        <v>825.73</v>
      </c>
      <c r="BH7" s="37">
        <v>884.39</v>
      </c>
      <c r="BI7" s="37">
        <v>836.7</v>
      </c>
      <c r="BJ7" s="37">
        <v>745.48</v>
      </c>
      <c r="BK7" s="37">
        <v>885.97</v>
      </c>
      <c r="BL7" s="37">
        <v>854.16</v>
      </c>
      <c r="BM7" s="37">
        <v>848.31</v>
      </c>
      <c r="BN7" s="37">
        <v>774.99</v>
      </c>
      <c r="BO7" s="37">
        <v>799.41</v>
      </c>
      <c r="BP7" s="37">
        <v>707.33</v>
      </c>
      <c r="BQ7" s="37">
        <v>85.27</v>
      </c>
      <c r="BR7" s="37">
        <v>87.49</v>
      </c>
      <c r="BS7" s="37">
        <v>87.46</v>
      </c>
      <c r="BT7" s="37">
        <v>87.89</v>
      </c>
      <c r="BU7" s="37">
        <v>88.28</v>
      </c>
      <c r="BV7" s="37">
        <v>89.94</v>
      </c>
      <c r="BW7" s="37">
        <v>93.13</v>
      </c>
      <c r="BX7" s="37">
        <v>94.38</v>
      </c>
      <c r="BY7" s="37">
        <v>96.57</v>
      </c>
      <c r="BZ7" s="37">
        <v>96.54</v>
      </c>
      <c r="CA7" s="37">
        <v>101.26</v>
      </c>
      <c r="CB7" s="37">
        <v>150</v>
      </c>
      <c r="CC7" s="37">
        <v>150</v>
      </c>
      <c r="CD7" s="37">
        <v>150</v>
      </c>
      <c r="CE7" s="37">
        <v>150</v>
      </c>
      <c r="CF7" s="37">
        <v>149.91999999999999</v>
      </c>
      <c r="CG7" s="37">
        <v>168.57</v>
      </c>
      <c r="CH7" s="37">
        <v>167.97</v>
      </c>
      <c r="CI7" s="37">
        <v>165.45</v>
      </c>
      <c r="CJ7" s="37">
        <v>161.54</v>
      </c>
      <c r="CK7" s="37">
        <v>162.81</v>
      </c>
      <c r="CL7" s="37">
        <v>136.38999999999999</v>
      </c>
      <c r="CM7" s="37" t="s">
        <v>116</v>
      </c>
      <c r="CN7" s="37" t="s">
        <v>116</v>
      </c>
      <c r="CO7" s="37">
        <v>78.37</v>
      </c>
      <c r="CP7" s="37">
        <v>75.849999999999994</v>
      </c>
      <c r="CQ7" s="37">
        <v>72.709999999999994</v>
      </c>
      <c r="CR7" s="37">
        <v>64.12</v>
      </c>
      <c r="CS7" s="37">
        <v>64.87</v>
      </c>
      <c r="CT7" s="37">
        <v>65.62</v>
      </c>
      <c r="CU7" s="37">
        <v>64.67</v>
      </c>
      <c r="CV7" s="37">
        <v>64.959999999999994</v>
      </c>
      <c r="CW7" s="37">
        <v>60.13</v>
      </c>
      <c r="CX7" s="37">
        <v>92.49</v>
      </c>
      <c r="CY7" s="37">
        <v>92.51</v>
      </c>
      <c r="CZ7" s="37">
        <v>92.8</v>
      </c>
      <c r="DA7" s="37">
        <v>92.8</v>
      </c>
      <c r="DB7" s="37">
        <v>92.93</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0.06</v>
      </c>
      <c r="EG7" s="37">
        <v>0.14000000000000001</v>
      </c>
      <c r="EH7" s="37">
        <v>0.21</v>
      </c>
      <c r="EI7" s="37">
        <v>0.18</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2019-01-29T05:54:30Z</cp:lastPrinted>
  <dcterms:created xsi:type="dcterms:W3CDTF">2018-12-03T09:00:56Z</dcterms:created>
  <dcterms:modified xsi:type="dcterms:W3CDTF">2019-02-07T06:44:37Z</dcterms:modified>
  <cp:category/>
</cp:coreProperties>
</file>