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0228281\Desktop\経営比較分析表（公表用）\01上水道\"/>
    </mc:Choice>
  </mc:AlternateContent>
  <workbookProtection workbookPassword="8649" lockStructure="1"/>
  <bookViews>
    <workbookView xWindow="240" yWindow="60" windowWidth="14940" windowHeight="7875"/>
  </bookViews>
  <sheets>
    <sheet name="法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AQ10" i="4" s="1"/>
  <c r="T6" i="5"/>
  <c r="AI10" i="4" s="1"/>
  <c r="S6" i="5"/>
  <c r="R6" i="5"/>
  <c r="Q6" i="5"/>
  <c r="AI8" i="4" s="1"/>
  <c r="P6" i="5"/>
  <c r="Z10" i="4" s="1"/>
  <c r="O6" i="5"/>
  <c r="N6" i="5"/>
  <c r="J10" i="4" s="1"/>
  <c r="M6" i="5"/>
  <c r="B10" i="4" s="1"/>
  <c r="L6" i="5"/>
  <c r="Z8" i="4" s="1"/>
  <c r="K6" i="5"/>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R10" i="4"/>
  <c r="AY8" i="4"/>
  <c r="AQ8" i="4"/>
  <c r="R8" i="4"/>
  <c r="J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<sst xmlns="http://schemas.openxmlformats.org/spreadsheetml/2006/main" count="217" uniqueCount="107">
  <si>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</si>
  <si>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</si>
  <si>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</si>
  <si>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</si>
  <si>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</si>
  <si>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</si>
  <si>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</si>
  <si>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</si>
  <si>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</si>
  <si>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</si>
  <si>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</si>
  <si>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</si>
  <si>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</si>
  <si>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</si>
  <si>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</si>
  <si>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</si>
  <si>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</si>
  <si>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</si>
  <si>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</si>
  <si>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</si>
  <si>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</si>
  <si>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</si>
  <si>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</si>
  <si>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</si>
  <si>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</si>
  <si>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</si>
  <si>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</si>
  <si>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</si>
  <si>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</si>
  <si>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</si>
  <si>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</si>
  <si>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</si>
  <si>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</si>
  <si>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</si>
  <si>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</si>
  <si>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</si>
  <si>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</si>
  <si>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</si>
  <si>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</si>
  <si>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</si>
  <si>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</si>
  <si>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</si>
  <si>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</si>
  <si>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</si>
  <si>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</si>
  <si>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</si>
  <si>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</si>
  <si>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</si>
  <si>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</si>
  <si>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</si>
  <si>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</si>
  <si>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</si>
  <si>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</si>
  <si>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</si>
  <si>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</si>
  <si>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</si>
  <si>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</si>
  <si>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</si>
  <si>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</si>
  <si>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</si>
  <si>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</si>
  <si>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</si>
  <si>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</si>
  <si>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</si>
  <si>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</si>
  <si>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</si>
  <si>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</si>
  <si>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</si>
  <si>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</si>
  <si>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</si>
  <si>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</si>
  <si>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</si>
  <si>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</si>
  <si>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</si>
  <si>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</si>
  <si>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</si>
  <si>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</si>
  <si>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</si>
  <si>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</si>
  <si>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</si>
  <si>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</si>
  <si>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</si>
  <si>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</si>
  <si>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</si>
  <si>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</si>
  <si>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</si>
  <si>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</si>
  <si>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</si>
  <si>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</si>
  <si>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</si>
  <si>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</si>
  <si>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</si>
  <si>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</si>
  <si>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栃木県　佐野市</t>
  </si>
  <si>
    <t>法適用</t>
  </si>
  <si>
    <t>水道事業</t>
  </si>
  <si>
    <t>末端給水事業</t>
  </si>
  <si>
    <t>A3</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</si>
  <si>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</si>
  <si>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</si>
  <si>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</si>
  <si>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</si>
  <si>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</si>
  <si>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</si>
  <si>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①経常収支比率については、平成２３年度の料金改定以降は改善傾向にある。
　②累積欠損金比率については、料金改定以降は存在していない。
　③流動比率は平成２６年度に低下しているが、これは地方公営企業会計基準の改正（以下「新会計基準」という。）の影響によるものであり、経営の実態に影響はないが、全国平均や類似団体と比べると低くなっている。
　④企業債残高対給水収益比率は、給水収益の５倍弱の企業債残高があることを示し、類似団体や全国平均より高くなっている。
　⑤料金回収率については、料金改定後１００％を超えており改善しているが、平成２６年度の新会計基準による計算式の変更の影響を除くと低下傾向にある。
　⑥給水原価については１㎥当たり１２０～１３０円台となっており、全国平均や類似団体と比べて低い。平成２６年度以降の減少理由は新会計基準による計算式の変更によるものであり、この影響を除くと増加傾向にある。
　⑦施設利用率については全国平均や類似団体平均より高いものの、給水需要に比例して減少している。
　⑧有収率については、８３～８６％の範囲で一進一退を繰り返しており、全国平均や類似団体に比べると低くなっている。
　経営健全性についての分析では、①～⑥の指標からは健全性を保てている。効率性については、⑦・⑧の指標から見るとやや低い状況にある。
</t>
    <rPh sb="292" eb="294">
      <t>テイカ</t>
    </rPh>
    <rPh sb="294" eb="296">
      <t>ケイコウ</t>
    </rPh>
    <rPh sb="355" eb="357">
      <t>イコウ</t>
    </rPh>
    <rPh sb="394" eb="396">
      <t>ゾウカ</t>
    </rPh>
    <rPh sb="396" eb="398">
      <t>ケイコウ</t>
    </rPh>
    <phoneticPr fontId="4"/>
  </si>
  <si>
    <t xml:space="preserve">　①有形固定資産減価償却率については、水道施設全体の平均で、耐用年数の半分弱の期間経過していて近年上昇傾向にあり、全国平均や類似団体を上回っている状況にある。
　②管路経年化率については、平成１０年度から平成２２年度にかけて石綿セメント管を集中的に更新したことにより、全国平均や類似団体を下回っている。
　③管路更新率については、更新計画に基づいて実施し、近年増加させているが、平成２４年度以降は全国平均や類似団体に比べて低くなっている。
</t>
    <rPh sb="41" eb="43">
      <t>ケイカ</t>
    </rPh>
    <rPh sb="57" eb="59">
      <t>ゼンコク</t>
    </rPh>
    <rPh sb="59" eb="61">
      <t>ヘイキン</t>
    </rPh>
    <rPh sb="62" eb="64">
      <t>ルイジ</t>
    </rPh>
    <rPh sb="64" eb="66">
      <t>ダンタイ</t>
    </rPh>
    <rPh sb="67" eb="69">
      <t>ウワマワ</t>
    </rPh>
    <rPh sb="73" eb="75">
      <t>ジョウキョウ</t>
    </rPh>
    <rPh sb="178" eb="180">
      <t>キンネン</t>
    </rPh>
    <rPh sb="180" eb="182">
      <t>ゾウカ</t>
    </rPh>
    <rPh sb="198" eb="200">
      <t>ゼンコク</t>
    </rPh>
    <rPh sb="200" eb="202">
      <t>ヘイキン</t>
    </rPh>
    <phoneticPr fontId="4"/>
  </si>
  <si>
    <t>　平成２３年度の料金改定以降、比較的安定した経営状況といえる。しかし、今後は現有施設の更新に加えて、災害等への危機管理対策として、新たな施設を整備する必要がある。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</si>
</sst>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5"/>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22" fillId="0" borderId="9"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18" fillId="0" borderId="9"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10" xfId="0" applyFont="1" applyBorder="1" applyAlignment="1" applyProtection="1">
      <alignment horizontal="left" vertical="top" wrapText="1"/>
      <protection locked="0"/>
    </xf>
    <xf numFmtId="0" fontId="18" fillId="0" borderId="11"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1.04</c:v>
                </c:pt>
                <c:pt idx="1">
                  <c:v>0.59</c:v>
                </c:pt>
                <c:pt idx="2">
                  <c:v>0.49</c:v>
                </c:pt>
                <c:pt idx="3">
                  <c:v>0.65</c:v>
                </c:pt>
                <c:pt idx="4">
                  <c:v>0.77</c:v>
                </c:pt>
              </c:numCache>
            </c:numRef>
          </c:val>
        </c:ser>
        <c:dLbls>
          <c:showLegendKey val="0"/>
          <c:showVal val="0"/>
          <c:showCatName val="0"/>
          <c:showSerName val="0"/>
          <c:showPercent val="0"/>
          <c:showBubbleSize val="0"/>
        </c:dLbls>
        <c:gapWidth val="150"/>
        <c:axId val="184460880"/>
        <c:axId val="184467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1.01</c:v>
                </c:pt>
                <c:pt idx="1">
                  <c:v>0.88</c:v>
                </c:pt>
                <c:pt idx="2">
                  <c:v>0.85</c:v>
                </c:pt>
                <c:pt idx="3">
                  <c:v>0.75</c:v>
                </c:pt>
                <c:pt idx="4">
                  <c:v>0.95</c:v>
                </c:pt>
              </c:numCache>
            </c:numRef>
          </c:val>
          <c:smooth val="0"/>
        </c:ser>
        <c:dLbls>
          <c:showLegendKey val="0"/>
          <c:showVal val="0"/>
          <c:showCatName val="0"/>
          <c:showSerName val="0"/>
          <c:showPercent val="0"/>
          <c:showBubbleSize val="0"/>
        </c:dLbls>
        <c:marker val="1"/>
        <c:smooth val="0"/>
        <c:axId val="184460880"/>
        <c:axId val="184467976"/>
      </c:lineChart>
      <c:dateAx>
        <c:axId val="184460880"/>
        <c:scaling>
          <c:orientation val="minMax"/>
        </c:scaling>
        <c:delete val="1"/>
        <c:axPos val="b"/>
        <c:numFmt formatCode="ge" sourceLinked="1"/>
        <c:majorTickMark val="none"/>
        <c:minorTickMark val="none"/>
        <c:tickLblPos val="none"/>
        <c:crossAx val="184467976"/>
        <c:crosses val="autoZero"/>
        <c:auto val="1"/>
        <c:lblOffset val="100"/>
        <c:baseTimeUnit val="years"/>
      </c:dateAx>
      <c:valAx>
        <c:axId val="184467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446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66.39</c:v>
                </c:pt>
                <c:pt idx="1">
                  <c:v>66.739999999999995</c:v>
                </c:pt>
                <c:pt idx="2">
                  <c:v>65.33</c:v>
                </c:pt>
                <c:pt idx="3">
                  <c:v>65.36</c:v>
                </c:pt>
                <c:pt idx="4">
                  <c:v>64.790000000000006</c:v>
                </c:pt>
              </c:numCache>
            </c:numRef>
          </c:val>
        </c:ser>
        <c:dLbls>
          <c:showLegendKey val="0"/>
          <c:showVal val="0"/>
          <c:showCatName val="0"/>
          <c:showSerName val="0"/>
          <c:showPercent val="0"/>
          <c:showBubbleSize val="0"/>
        </c:dLbls>
        <c:gapWidth val="150"/>
        <c:axId val="185740600"/>
        <c:axId val="185740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62.81</c:v>
                </c:pt>
                <c:pt idx="1">
                  <c:v>62.5</c:v>
                </c:pt>
                <c:pt idx="2">
                  <c:v>62.45</c:v>
                </c:pt>
                <c:pt idx="3">
                  <c:v>62.12</c:v>
                </c:pt>
                <c:pt idx="4">
                  <c:v>62.26</c:v>
                </c:pt>
              </c:numCache>
            </c:numRef>
          </c:val>
          <c:smooth val="0"/>
        </c:ser>
        <c:dLbls>
          <c:showLegendKey val="0"/>
          <c:showVal val="0"/>
          <c:showCatName val="0"/>
          <c:showSerName val="0"/>
          <c:showPercent val="0"/>
          <c:showBubbleSize val="0"/>
        </c:dLbls>
        <c:marker val="1"/>
        <c:smooth val="0"/>
        <c:axId val="185740600"/>
        <c:axId val="185740992"/>
      </c:lineChart>
      <c:dateAx>
        <c:axId val="185740600"/>
        <c:scaling>
          <c:orientation val="minMax"/>
        </c:scaling>
        <c:delete val="1"/>
        <c:axPos val="b"/>
        <c:numFmt formatCode="ge" sourceLinked="1"/>
        <c:majorTickMark val="none"/>
        <c:minorTickMark val="none"/>
        <c:tickLblPos val="none"/>
        <c:crossAx val="185740992"/>
        <c:crosses val="autoZero"/>
        <c:auto val="1"/>
        <c:lblOffset val="100"/>
        <c:baseTimeUnit val="years"/>
      </c:dateAx>
      <c:valAx>
        <c:axId val="185740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5740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85.48</c:v>
                </c:pt>
                <c:pt idx="1">
                  <c:v>85.08</c:v>
                </c:pt>
                <c:pt idx="2">
                  <c:v>85.99</c:v>
                </c:pt>
                <c:pt idx="3">
                  <c:v>83.59</c:v>
                </c:pt>
                <c:pt idx="4">
                  <c:v>84.13</c:v>
                </c:pt>
              </c:numCache>
            </c:numRef>
          </c:val>
        </c:ser>
        <c:dLbls>
          <c:showLegendKey val="0"/>
          <c:showVal val="0"/>
          <c:showCatName val="0"/>
          <c:showSerName val="0"/>
          <c:showPercent val="0"/>
          <c:showBubbleSize val="0"/>
        </c:dLbls>
        <c:gapWidth val="150"/>
        <c:axId val="185742168"/>
        <c:axId val="185742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89.45</c:v>
                </c:pt>
                <c:pt idx="1">
                  <c:v>89.62</c:v>
                </c:pt>
                <c:pt idx="2">
                  <c:v>89.76</c:v>
                </c:pt>
                <c:pt idx="3">
                  <c:v>89.45</c:v>
                </c:pt>
                <c:pt idx="4">
                  <c:v>89.5</c:v>
                </c:pt>
              </c:numCache>
            </c:numRef>
          </c:val>
          <c:smooth val="0"/>
        </c:ser>
        <c:dLbls>
          <c:showLegendKey val="0"/>
          <c:showVal val="0"/>
          <c:showCatName val="0"/>
          <c:showSerName val="0"/>
          <c:showPercent val="0"/>
          <c:showBubbleSize val="0"/>
        </c:dLbls>
        <c:marker val="1"/>
        <c:smooth val="0"/>
        <c:axId val="185742168"/>
        <c:axId val="185742560"/>
      </c:lineChart>
      <c:dateAx>
        <c:axId val="185742168"/>
        <c:scaling>
          <c:orientation val="minMax"/>
        </c:scaling>
        <c:delete val="1"/>
        <c:axPos val="b"/>
        <c:numFmt formatCode="ge" sourceLinked="1"/>
        <c:majorTickMark val="none"/>
        <c:minorTickMark val="none"/>
        <c:tickLblPos val="none"/>
        <c:crossAx val="185742560"/>
        <c:crosses val="autoZero"/>
        <c:auto val="1"/>
        <c:lblOffset val="100"/>
        <c:baseTimeUnit val="years"/>
      </c:dateAx>
      <c:valAx>
        <c:axId val="185742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5742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107.76</c:v>
                </c:pt>
                <c:pt idx="1">
                  <c:v>107.44</c:v>
                </c:pt>
                <c:pt idx="2">
                  <c:v>108.3</c:v>
                </c:pt>
                <c:pt idx="3">
                  <c:v>115.1</c:v>
                </c:pt>
                <c:pt idx="4">
                  <c:v>116</c:v>
                </c:pt>
              </c:numCache>
            </c:numRef>
          </c:val>
        </c:ser>
        <c:dLbls>
          <c:showLegendKey val="0"/>
          <c:showVal val="0"/>
          <c:showCatName val="0"/>
          <c:showSerName val="0"/>
          <c:showPercent val="0"/>
          <c:showBubbleSize val="0"/>
        </c:dLbls>
        <c:gapWidth val="150"/>
        <c:axId val="185785504"/>
        <c:axId val="185785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107.74</c:v>
                </c:pt>
                <c:pt idx="1">
                  <c:v>107.91</c:v>
                </c:pt>
                <c:pt idx="2">
                  <c:v>108.44</c:v>
                </c:pt>
                <c:pt idx="3">
                  <c:v>113.11</c:v>
                </c:pt>
                <c:pt idx="4">
                  <c:v>114</c:v>
                </c:pt>
              </c:numCache>
            </c:numRef>
          </c:val>
          <c:smooth val="0"/>
        </c:ser>
        <c:dLbls>
          <c:showLegendKey val="0"/>
          <c:showVal val="0"/>
          <c:showCatName val="0"/>
          <c:showSerName val="0"/>
          <c:showPercent val="0"/>
          <c:showBubbleSize val="0"/>
        </c:dLbls>
        <c:marker val="1"/>
        <c:smooth val="0"/>
        <c:axId val="185785504"/>
        <c:axId val="185785888"/>
      </c:lineChart>
      <c:dateAx>
        <c:axId val="185785504"/>
        <c:scaling>
          <c:orientation val="minMax"/>
        </c:scaling>
        <c:delete val="1"/>
        <c:axPos val="b"/>
        <c:numFmt formatCode="ge" sourceLinked="1"/>
        <c:majorTickMark val="none"/>
        <c:minorTickMark val="none"/>
        <c:tickLblPos val="none"/>
        <c:crossAx val="185785888"/>
        <c:crosses val="autoZero"/>
        <c:auto val="1"/>
        <c:lblOffset val="100"/>
        <c:baseTimeUnit val="years"/>
      </c:dateAx>
      <c:valAx>
        <c:axId val="1857858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5785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40.799999999999997</c:v>
                </c:pt>
                <c:pt idx="1">
                  <c:v>41.99</c:v>
                </c:pt>
                <c:pt idx="2">
                  <c:v>43.25</c:v>
                </c:pt>
                <c:pt idx="3">
                  <c:v>46.47</c:v>
                </c:pt>
                <c:pt idx="4">
                  <c:v>47.33</c:v>
                </c:pt>
              </c:numCache>
            </c:numRef>
          </c:val>
        </c:ser>
        <c:dLbls>
          <c:showLegendKey val="0"/>
          <c:showVal val="0"/>
          <c:showCatName val="0"/>
          <c:showSerName val="0"/>
          <c:showPercent val="0"/>
          <c:showBubbleSize val="0"/>
        </c:dLbls>
        <c:gapWidth val="150"/>
        <c:axId val="184913800"/>
        <c:axId val="185363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39.159999999999997</c:v>
                </c:pt>
                <c:pt idx="1">
                  <c:v>40.21</c:v>
                </c:pt>
                <c:pt idx="2">
                  <c:v>41.12</c:v>
                </c:pt>
                <c:pt idx="3">
                  <c:v>44.91</c:v>
                </c:pt>
                <c:pt idx="4">
                  <c:v>45.89</c:v>
                </c:pt>
              </c:numCache>
            </c:numRef>
          </c:val>
          <c:smooth val="0"/>
        </c:ser>
        <c:dLbls>
          <c:showLegendKey val="0"/>
          <c:showVal val="0"/>
          <c:showCatName val="0"/>
          <c:showSerName val="0"/>
          <c:showPercent val="0"/>
          <c:showBubbleSize val="0"/>
        </c:dLbls>
        <c:marker val="1"/>
        <c:smooth val="0"/>
        <c:axId val="184913800"/>
        <c:axId val="185363240"/>
      </c:lineChart>
      <c:dateAx>
        <c:axId val="184913800"/>
        <c:scaling>
          <c:orientation val="minMax"/>
        </c:scaling>
        <c:delete val="1"/>
        <c:axPos val="b"/>
        <c:numFmt formatCode="ge" sourceLinked="1"/>
        <c:majorTickMark val="none"/>
        <c:minorTickMark val="none"/>
        <c:tickLblPos val="none"/>
        <c:crossAx val="185363240"/>
        <c:crosses val="autoZero"/>
        <c:auto val="1"/>
        <c:lblOffset val="100"/>
        <c:baseTimeUnit val="years"/>
      </c:dateAx>
      <c:valAx>
        <c:axId val="185363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4913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3.14</c:v>
                </c:pt>
                <c:pt idx="1">
                  <c:v>3.48</c:v>
                </c:pt>
                <c:pt idx="2">
                  <c:v>3.88</c:v>
                </c:pt>
                <c:pt idx="3">
                  <c:v>4.0199999999999996</c:v>
                </c:pt>
                <c:pt idx="4">
                  <c:v>4.5999999999999996</c:v>
                </c:pt>
              </c:numCache>
            </c:numRef>
          </c:val>
        </c:ser>
        <c:dLbls>
          <c:showLegendKey val="0"/>
          <c:showVal val="0"/>
          <c:showCatName val="0"/>
          <c:showSerName val="0"/>
          <c:showPercent val="0"/>
          <c:showBubbleSize val="0"/>
        </c:dLbls>
        <c:gapWidth val="150"/>
        <c:axId val="111213536"/>
        <c:axId val="111213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9.14</c:v>
                </c:pt>
                <c:pt idx="1">
                  <c:v>10.19</c:v>
                </c:pt>
                <c:pt idx="2">
                  <c:v>10.9</c:v>
                </c:pt>
                <c:pt idx="3">
                  <c:v>12.03</c:v>
                </c:pt>
                <c:pt idx="4">
                  <c:v>13.14</c:v>
                </c:pt>
              </c:numCache>
            </c:numRef>
          </c:val>
          <c:smooth val="0"/>
        </c:ser>
        <c:dLbls>
          <c:showLegendKey val="0"/>
          <c:showVal val="0"/>
          <c:showCatName val="0"/>
          <c:showSerName val="0"/>
          <c:showPercent val="0"/>
          <c:showBubbleSize val="0"/>
        </c:dLbls>
        <c:marker val="1"/>
        <c:smooth val="0"/>
        <c:axId val="111213536"/>
        <c:axId val="111213928"/>
      </c:lineChart>
      <c:dateAx>
        <c:axId val="111213536"/>
        <c:scaling>
          <c:orientation val="minMax"/>
        </c:scaling>
        <c:delete val="1"/>
        <c:axPos val="b"/>
        <c:numFmt formatCode="ge" sourceLinked="1"/>
        <c:majorTickMark val="none"/>
        <c:minorTickMark val="none"/>
        <c:tickLblPos val="none"/>
        <c:crossAx val="111213928"/>
        <c:crosses val="autoZero"/>
        <c:auto val="1"/>
        <c:lblOffset val="100"/>
        <c:baseTimeUnit val="years"/>
      </c:dateAx>
      <c:valAx>
        <c:axId val="111213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213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85438848"/>
        <c:axId val="185439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0.45</c:v>
                </c:pt>
                <c:pt idx="1">
                  <c:v>0.57999999999999996</c:v>
                </c:pt>
                <c:pt idx="2">
                  <c:v>0.81</c:v>
                </c:pt>
                <c:pt idx="3" formatCode="#,##0.00;&quot;△&quot;#,##0.00">
                  <c:v>0</c:v>
                </c:pt>
                <c:pt idx="4">
                  <c:v>0.03</c:v>
                </c:pt>
              </c:numCache>
            </c:numRef>
          </c:val>
          <c:smooth val="0"/>
        </c:ser>
        <c:dLbls>
          <c:showLegendKey val="0"/>
          <c:showVal val="0"/>
          <c:showCatName val="0"/>
          <c:showSerName val="0"/>
          <c:showPercent val="0"/>
          <c:showBubbleSize val="0"/>
        </c:dLbls>
        <c:marker val="1"/>
        <c:smooth val="0"/>
        <c:axId val="185438848"/>
        <c:axId val="185439240"/>
      </c:lineChart>
      <c:dateAx>
        <c:axId val="185438848"/>
        <c:scaling>
          <c:orientation val="minMax"/>
        </c:scaling>
        <c:delete val="1"/>
        <c:axPos val="b"/>
        <c:numFmt formatCode="ge" sourceLinked="1"/>
        <c:majorTickMark val="none"/>
        <c:minorTickMark val="none"/>
        <c:tickLblPos val="none"/>
        <c:crossAx val="185439240"/>
        <c:crosses val="autoZero"/>
        <c:auto val="1"/>
        <c:lblOffset val="100"/>
        <c:baseTimeUnit val="years"/>
      </c:dateAx>
      <c:valAx>
        <c:axId val="1854392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5438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790.02</c:v>
                </c:pt>
                <c:pt idx="1">
                  <c:v>644.78</c:v>
                </c:pt>
                <c:pt idx="2">
                  <c:v>580.07000000000005</c:v>
                </c:pt>
                <c:pt idx="3">
                  <c:v>218.03</c:v>
                </c:pt>
                <c:pt idx="4">
                  <c:v>227.09</c:v>
                </c:pt>
              </c:numCache>
            </c:numRef>
          </c:val>
        </c:ser>
        <c:dLbls>
          <c:showLegendKey val="0"/>
          <c:showVal val="0"/>
          <c:showCatName val="0"/>
          <c:showSerName val="0"/>
          <c:showPercent val="0"/>
          <c:showBubbleSize val="0"/>
        </c:dLbls>
        <c:gapWidth val="150"/>
        <c:axId val="185440416"/>
        <c:axId val="185440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608.24</c:v>
                </c:pt>
                <c:pt idx="1">
                  <c:v>633.30999999999995</c:v>
                </c:pt>
                <c:pt idx="2">
                  <c:v>648.09</c:v>
                </c:pt>
                <c:pt idx="3">
                  <c:v>344.19</c:v>
                </c:pt>
                <c:pt idx="4">
                  <c:v>352.05</c:v>
                </c:pt>
              </c:numCache>
            </c:numRef>
          </c:val>
          <c:smooth val="0"/>
        </c:ser>
        <c:dLbls>
          <c:showLegendKey val="0"/>
          <c:showVal val="0"/>
          <c:showCatName val="0"/>
          <c:showSerName val="0"/>
          <c:showPercent val="0"/>
          <c:showBubbleSize val="0"/>
        </c:dLbls>
        <c:marker val="1"/>
        <c:smooth val="0"/>
        <c:axId val="185440416"/>
        <c:axId val="185440808"/>
      </c:lineChart>
      <c:dateAx>
        <c:axId val="185440416"/>
        <c:scaling>
          <c:orientation val="minMax"/>
        </c:scaling>
        <c:delete val="1"/>
        <c:axPos val="b"/>
        <c:numFmt formatCode="ge" sourceLinked="1"/>
        <c:majorTickMark val="none"/>
        <c:minorTickMark val="none"/>
        <c:tickLblPos val="none"/>
        <c:crossAx val="185440808"/>
        <c:crosses val="autoZero"/>
        <c:auto val="1"/>
        <c:lblOffset val="100"/>
        <c:baseTimeUnit val="years"/>
      </c:dateAx>
      <c:valAx>
        <c:axId val="1854408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5440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526.92999999999995</c:v>
                </c:pt>
                <c:pt idx="1">
                  <c:v>495.03</c:v>
                </c:pt>
                <c:pt idx="2">
                  <c:v>489.58</c:v>
                </c:pt>
                <c:pt idx="3">
                  <c:v>493.4</c:v>
                </c:pt>
                <c:pt idx="4">
                  <c:v>494.38</c:v>
                </c:pt>
              </c:numCache>
            </c:numRef>
          </c:val>
        </c:ser>
        <c:dLbls>
          <c:showLegendKey val="0"/>
          <c:showVal val="0"/>
          <c:showCatName val="0"/>
          <c:showSerName val="0"/>
          <c:showPercent val="0"/>
          <c:showBubbleSize val="0"/>
        </c:dLbls>
        <c:gapWidth val="150"/>
        <c:axId val="185441984"/>
        <c:axId val="185588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263.83999999999997</c:v>
                </c:pt>
                <c:pt idx="1">
                  <c:v>257.41000000000003</c:v>
                </c:pt>
                <c:pt idx="2">
                  <c:v>253.86</c:v>
                </c:pt>
                <c:pt idx="3">
                  <c:v>252.09</c:v>
                </c:pt>
                <c:pt idx="4">
                  <c:v>250.76</c:v>
                </c:pt>
              </c:numCache>
            </c:numRef>
          </c:val>
          <c:smooth val="0"/>
        </c:ser>
        <c:dLbls>
          <c:showLegendKey val="0"/>
          <c:showVal val="0"/>
          <c:showCatName val="0"/>
          <c:showSerName val="0"/>
          <c:showPercent val="0"/>
          <c:showBubbleSize val="0"/>
        </c:dLbls>
        <c:marker val="1"/>
        <c:smooth val="0"/>
        <c:axId val="185441984"/>
        <c:axId val="185588672"/>
      </c:lineChart>
      <c:dateAx>
        <c:axId val="185441984"/>
        <c:scaling>
          <c:orientation val="minMax"/>
        </c:scaling>
        <c:delete val="1"/>
        <c:axPos val="b"/>
        <c:numFmt formatCode="ge" sourceLinked="1"/>
        <c:majorTickMark val="none"/>
        <c:minorTickMark val="none"/>
        <c:tickLblPos val="none"/>
        <c:crossAx val="185588672"/>
        <c:crosses val="autoZero"/>
        <c:auto val="1"/>
        <c:lblOffset val="100"/>
        <c:baseTimeUnit val="years"/>
      </c:dateAx>
      <c:valAx>
        <c:axId val="1855886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5441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100.42</c:v>
                </c:pt>
                <c:pt idx="1">
                  <c:v>100.76</c:v>
                </c:pt>
                <c:pt idx="2">
                  <c:v>101.46</c:v>
                </c:pt>
                <c:pt idx="3">
                  <c:v>110.14</c:v>
                </c:pt>
                <c:pt idx="4">
                  <c:v>110.6</c:v>
                </c:pt>
              </c:numCache>
            </c:numRef>
          </c:val>
        </c:ser>
        <c:dLbls>
          <c:showLegendKey val="0"/>
          <c:showVal val="0"/>
          <c:showCatName val="0"/>
          <c:showSerName val="0"/>
          <c:showPercent val="0"/>
          <c:showBubbleSize val="0"/>
        </c:dLbls>
        <c:gapWidth val="150"/>
        <c:axId val="185589848"/>
        <c:axId val="185590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100.16</c:v>
                </c:pt>
                <c:pt idx="1">
                  <c:v>100.16</c:v>
                </c:pt>
                <c:pt idx="2">
                  <c:v>100.07</c:v>
                </c:pt>
                <c:pt idx="3">
                  <c:v>106.22</c:v>
                </c:pt>
                <c:pt idx="4">
                  <c:v>106.69</c:v>
                </c:pt>
              </c:numCache>
            </c:numRef>
          </c:val>
          <c:smooth val="0"/>
        </c:ser>
        <c:dLbls>
          <c:showLegendKey val="0"/>
          <c:showVal val="0"/>
          <c:showCatName val="0"/>
          <c:showSerName val="0"/>
          <c:showPercent val="0"/>
          <c:showBubbleSize val="0"/>
        </c:dLbls>
        <c:marker val="1"/>
        <c:smooth val="0"/>
        <c:axId val="185589848"/>
        <c:axId val="185590240"/>
      </c:lineChart>
      <c:dateAx>
        <c:axId val="185589848"/>
        <c:scaling>
          <c:orientation val="minMax"/>
        </c:scaling>
        <c:delete val="1"/>
        <c:axPos val="b"/>
        <c:numFmt formatCode="ge" sourceLinked="1"/>
        <c:majorTickMark val="none"/>
        <c:minorTickMark val="none"/>
        <c:tickLblPos val="none"/>
        <c:crossAx val="185590240"/>
        <c:crosses val="autoZero"/>
        <c:auto val="1"/>
        <c:lblOffset val="100"/>
        <c:baseTimeUnit val="years"/>
      </c:dateAx>
      <c:valAx>
        <c:axId val="185590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5589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131.30000000000001</c:v>
                </c:pt>
                <c:pt idx="1">
                  <c:v>133.66999999999999</c:v>
                </c:pt>
                <c:pt idx="2">
                  <c:v>131.87</c:v>
                </c:pt>
                <c:pt idx="3">
                  <c:v>121.47</c:v>
                </c:pt>
                <c:pt idx="4">
                  <c:v>120.76</c:v>
                </c:pt>
              </c:numCache>
            </c:numRef>
          </c:val>
        </c:ser>
        <c:dLbls>
          <c:showLegendKey val="0"/>
          <c:showVal val="0"/>
          <c:showCatName val="0"/>
          <c:showSerName val="0"/>
          <c:showPercent val="0"/>
          <c:showBubbleSize val="0"/>
        </c:dLbls>
        <c:gapWidth val="150"/>
        <c:axId val="185591416"/>
        <c:axId val="185591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166.38</c:v>
                </c:pt>
                <c:pt idx="1">
                  <c:v>166.17</c:v>
                </c:pt>
                <c:pt idx="2">
                  <c:v>164.93</c:v>
                </c:pt>
                <c:pt idx="3">
                  <c:v>155.22999999999999</c:v>
                </c:pt>
                <c:pt idx="4">
                  <c:v>154.91999999999999</c:v>
                </c:pt>
              </c:numCache>
            </c:numRef>
          </c:val>
          <c:smooth val="0"/>
        </c:ser>
        <c:dLbls>
          <c:showLegendKey val="0"/>
          <c:showVal val="0"/>
          <c:showCatName val="0"/>
          <c:showSerName val="0"/>
          <c:showPercent val="0"/>
          <c:showBubbleSize val="0"/>
        </c:dLbls>
        <c:marker val="1"/>
        <c:smooth val="0"/>
        <c:axId val="185591416"/>
        <c:axId val="185591808"/>
      </c:lineChart>
      <c:dateAx>
        <c:axId val="185591416"/>
        <c:scaling>
          <c:orientation val="minMax"/>
        </c:scaling>
        <c:delete val="1"/>
        <c:axPos val="b"/>
        <c:numFmt formatCode="ge" sourceLinked="1"/>
        <c:majorTickMark val="none"/>
        <c:minorTickMark val="none"/>
        <c:tickLblPos val="none"/>
        <c:crossAx val="185591808"/>
        <c:crosses val="autoZero"/>
        <c:auto val="1"/>
        <c:lblOffset val="100"/>
        <c:baseTimeUnit val="years"/>
      </c:dateAx>
      <c:valAx>
        <c:axId val="185591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5591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栃木県　佐野市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A3</v>
      </c>
      <c r="AA8" s="53"/>
      <c r="AB8" s="53"/>
      <c r="AC8" s="53"/>
      <c r="AD8" s="53"/>
      <c r="AE8" s="53"/>
      <c r="AF8" s="53"/>
      <c r="AG8" s="54"/>
      <c r="AH8" s="3"/>
      <c r="AI8" s="55">
        <f>データ!Q6</f>
        <v>121183</v>
      </c>
      <c r="AJ8" s="56"/>
      <c r="AK8" s="56"/>
      <c r="AL8" s="56"/>
      <c r="AM8" s="56"/>
      <c r="AN8" s="56"/>
      <c r="AO8" s="56"/>
      <c r="AP8" s="57"/>
      <c r="AQ8" s="47">
        <f>データ!R6</f>
        <v>356.04</v>
      </c>
      <c r="AR8" s="47"/>
      <c r="AS8" s="47"/>
      <c r="AT8" s="47"/>
      <c r="AU8" s="47"/>
      <c r="AV8" s="47"/>
      <c r="AW8" s="47"/>
      <c r="AX8" s="47"/>
      <c r="AY8" s="47">
        <f>データ!S6</f>
        <v>340.36</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61.16</v>
      </c>
      <c r="K10" s="47"/>
      <c r="L10" s="47"/>
      <c r="M10" s="47"/>
      <c r="N10" s="47"/>
      <c r="O10" s="47"/>
      <c r="P10" s="47"/>
      <c r="Q10" s="47"/>
      <c r="R10" s="47">
        <f>データ!O6</f>
        <v>98.55</v>
      </c>
      <c r="S10" s="47"/>
      <c r="T10" s="47"/>
      <c r="U10" s="47"/>
      <c r="V10" s="47"/>
      <c r="W10" s="47"/>
      <c r="X10" s="47"/>
      <c r="Y10" s="47"/>
      <c r="Z10" s="78">
        <f>データ!P6</f>
        <v>2270</v>
      </c>
      <c r="AA10" s="78"/>
      <c r="AB10" s="78"/>
      <c r="AC10" s="78"/>
      <c r="AD10" s="78"/>
      <c r="AE10" s="78"/>
      <c r="AF10" s="78"/>
      <c r="AG10" s="78"/>
      <c r="AH10" s="2"/>
      <c r="AI10" s="78">
        <f>データ!T6</f>
        <v>118936</v>
      </c>
      <c r="AJ10" s="78"/>
      <c r="AK10" s="78"/>
      <c r="AL10" s="78"/>
      <c r="AM10" s="78"/>
      <c r="AN10" s="78"/>
      <c r="AO10" s="78"/>
      <c r="AP10" s="78"/>
      <c r="AQ10" s="47">
        <f>データ!U6</f>
        <v>184.34</v>
      </c>
      <c r="AR10" s="47"/>
      <c r="AS10" s="47"/>
      <c r="AT10" s="47"/>
      <c r="AU10" s="47"/>
      <c r="AV10" s="47"/>
      <c r="AW10" s="47"/>
      <c r="AX10" s="47"/>
      <c r="AY10" s="47">
        <f>データ!V6</f>
        <v>645.20000000000005</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104</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9" t="s">
        <v>105</v>
      </c>
      <c r="BM47" s="80"/>
      <c r="BN47" s="80"/>
      <c r="BO47" s="80"/>
      <c r="BP47" s="80"/>
      <c r="BQ47" s="80"/>
      <c r="BR47" s="80"/>
      <c r="BS47" s="80"/>
      <c r="BT47" s="80"/>
      <c r="BU47" s="80"/>
      <c r="BV47" s="80"/>
      <c r="BW47" s="80"/>
      <c r="BX47" s="80"/>
      <c r="BY47" s="80"/>
      <c r="BZ47" s="81"/>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9"/>
      <c r="BM48" s="80"/>
      <c r="BN48" s="80"/>
      <c r="BO48" s="80"/>
      <c r="BP48" s="80"/>
      <c r="BQ48" s="80"/>
      <c r="BR48" s="80"/>
      <c r="BS48" s="80"/>
      <c r="BT48" s="80"/>
      <c r="BU48" s="80"/>
      <c r="BV48" s="80"/>
      <c r="BW48" s="80"/>
      <c r="BX48" s="80"/>
      <c r="BY48" s="80"/>
      <c r="BZ48" s="81"/>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9"/>
      <c r="BM49" s="80"/>
      <c r="BN49" s="80"/>
      <c r="BO49" s="80"/>
      <c r="BP49" s="80"/>
      <c r="BQ49" s="80"/>
      <c r="BR49" s="80"/>
      <c r="BS49" s="80"/>
      <c r="BT49" s="80"/>
      <c r="BU49" s="80"/>
      <c r="BV49" s="80"/>
      <c r="BW49" s="80"/>
      <c r="BX49" s="80"/>
      <c r="BY49" s="80"/>
      <c r="BZ49" s="81"/>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9"/>
      <c r="BM50" s="80"/>
      <c r="BN50" s="80"/>
      <c r="BO50" s="80"/>
      <c r="BP50" s="80"/>
      <c r="BQ50" s="80"/>
      <c r="BR50" s="80"/>
      <c r="BS50" s="80"/>
      <c r="BT50" s="80"/>
      <c r="BU50" s="80"/>
      <c r="BV50" s="80"/>
      <c r="BW50" s="80"/>
      <c r="BX50" s="80"/>
      <c r="BY50" s="80"/>
      <c r="BZ50" s="81"/>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9"/>
      <c r="BM51" s="80"/>
      <c r="BN51" s="80"/>
      <c r="BO51" s="80"/>
      <c r="BP51" s="80"/>
      <c r="BQ51" s="80"/>
      <c r="BR51" s="80"/>
      <c r="BS51" s="80"/>
      <c r="BT51" s="80"/>
      <c r="BU51" s="80"/>
      <c r="BV51" s="80"/>
      <c r="BW51" s="80"/>
      <c r="BX51" s="80"/>
      <c r="BY51" s="80"/>
      <c r="BZ51" s="81"/>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9"/>
      <c r="BM52" s="80"/>
      <c r="BN52" s="80"/>
      <c r="BO52" s="80"/>
      <c r="BP52" s="80"/>
      <c r="BQ52" s="80"/>
      <c r="BR52" s="80"/>
      <c r="BS52" s="80"/>
      <c r="BT52" s="80"/>
      <c r="BU52" s="80"/>
      <c r="BV52" s="80"/>
      <c r="BW52" s="80"/>
      <c r="BX52" s="80"/>
      <c r="BY52" s="80"/>
      <c r="BZ52" s="81"/>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9"/>
      <c r="BM53" s="80"/>
      <c r="BN53" s="80"/>
      <c r="BO53" s="80"/>
      <c r="BP53" s="80"/>
      <c r="BQ53" s="80"/>
      <c r="BR53" s="80"/>
      <c r="BS53" s="80"/>
      <c r="BT53" s="80"/>
      <c r="BU53" s="80"/>
      <c r="BV53" s="80"/>
      <c r="BW53" s="80"/>
      <c r="BX53" s="80"/>
      <c r="BY53" s="80"/>
      <c r="BZ53" s="81"/>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9"/>
      <c r="BM54" s="80"/>
      <c r="BN54" s="80"/>
      <c r="BO54" s="80"/>
      <c r="BP54" s="80"/>
      <c r="BQ54" s="80"/>
      <c r="BR54" s="80"/>
      <c r="BS54" s="80"/>
      <c r="BT54" s="80"/>
      <c r="BU54" s="80"/>
      <c r="BV54" s="80"/>
      <c r="BW54" s="80"/>
      <c r="BX54" s="80"/>
      <c r="BY54" s="80"/>
      <c r="BZ54" s="81"/>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9"/>
      <c r="BM55" s="80"/>
      <c r="BN55" s="80"/>
      <c r="BO55" s="80"/>
      <c r="BP55" s="80"/>
      <c r="BQ55" s="80"/>
      <c r="BR55" s="80"/>
      <c r="BS55" s="80"/>
      <c r="BT55" s="80"/>
      <c r="BU55" s="80"/>
      <c r="BV55" s="80"/>
      <c r="BW55" s="80"/>
      <c r="BX55" s="80"/>
      <c r="BY55" s="80"/>
      <c r="BZ55" s="81"/>
    </row>
    <row r="56" spans="1:78" ht="13.5" customHeight="1">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79"/>
      <c r="BM56" s="80"/>
      <c r="BN56" s="80"/>
      <c r="BO56" s="80"/>
      <c r="BP56" s="80"/>
      <c r="BQ56" s="80"/>
      <c r="BR56" s="80"/>
      <c r="BS56" s="80"/>
      <c r="BT56" s="80"/>
      <c r="BU56" s="80"/>
      <c r="BV56" s="80"/>
      <c r="BW56" s="80"/>
      <c r="BX56" s="80"/>
      <c r="BY56" s="80"/>
      <c r="BZ56" s="81"/>
    </row>
    <row r="57" spans="1:78" ht="13.5" customHeight="1">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79"/>
      <c r="BM57" s="80"/>
      <c r="BN57" s="80"/>
      <c r="BO57" s="80"/>
      <c r="BP57" s="80"/>
      <c r="BQ57" s="80"/>
      <c r="BR57" s="80"/>
      <c r="BS57" s="80"/>
      <c r="BT57" s="80"/>
      <c r="BU57" s="80"/>
      <c r="BV57" s="80"/>
      <c r="BW57" s="80"/>
      <c r="BX57" s="80"/>
      <c r="BY57" s="80"/>
      <c r="BZ57" s="81"/>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9"/>
      <c r="BM58" s="80"/>
      <c r="BN58" s="80"/>
      <c r="BO58" s="80"/>
      <c r="BP58" s="80"/>
      <c r="BQ58" s="80"/>
      <c r="BR58" s="80"/>
      <c r="BS58" s="80"/>
      <c r="BT58" s="80"/>
      <c r="BU58" s="80"/>
      <c r="BV58" s="80"/>
      <c r="BW58" s="80"/>
      <c r="BX58" s="80"/>
      <c r="BY58" s="80"/>
      <c r="BZ58" s="81"/>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9"/>
      <c r="BM59" s="80"/>
      <c r="BN59" s="80"/>
      <c r="BO59" s="80"/>
      <c r="BP59" s="80"/>
      <c r="BQ59" s="80"/>
      <c r="BR59" s="80"/>
      <c r="BS59" s="80"/>
      <c r="BT59" s="80"/>
      <c r="BU59" s="80"/>
      <c r="BV59" s="80"/>
      <c r="BW59" s="80"/>
      <c r="BX59" s="80"/>
      <c r="BY59" s="80"/>
      <c r="BZ59" s="81"/>
    </row>
    <row r="60" spans="1:78" ht="13.5" customHeight="1">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79"/>
      <c r="BM60" s="80"/>
      <c r="BN60" s="80"/>
      <c r="BO60" s="80"/>
      <c r="BP60" s="80"/>
      <c r="BQ60" s="80"/>
      <c r="BR60" s="80"/>
      <c r="BS60" s="80"/>
      <c r="BT60" s="80"/>
      <c r="BU60" s="80"/>
      <c r="BV60" s="80"/>
      <c r="BW60" s="80"/>
      <c r="BX60" s="80"/>
      <c r="BY60" s="80"/>
      <c r="BZ60" s="81"/>
    </row>
    <row r="61" spans="1:78" ht="13.5" customHeight="1">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79"/>
      <c r="BM61" s="80"/>
      <c r="BN61" s="80"/>
      <c r="BO61" s="80"/>
      <c r="BP61" s="80"/>
      <c r="BQ61" s="80"/>
      <c r="BR61" s="80"/>
      <c r="BS61" s="80"/>
      <c r="BT61" s="80"/>
      <c r="BU61" s="80"/>
      <c r="BV61" s="80"/>
      <c r="BW61" s="80"/>
      <c r="BX61" s="80"/>
      <c r="BY61" s="80"/>
      <c r="BZ61" s="81"/>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9"/>
      <c r="BM62" s="80"/>
      <c r="BN62" s="80"/>
      <c r="BO62" s="80"/>
      <c r="BP62" s="80"/>
      <c r="BQ62" s="80"/>
      <c r="BR62" s="80"/>
      <c r="BS62" s="80"/>
      <c r="BT62" s="80"/>
      <c r="BU62" s="80"/>
      <c r="BV62" s="80"/>
      <c r="BW62" s="80"/>
      <c r="BX62" s="80"/>
      <c r="BY62" s="80"/>
      <c r="BZ62" s="81"/>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9"/>
      <c r="BM63" s="80"/>
      <c r="BN63" s="80"/>
      <c r="BO63" s="80"/>
      <c r="BP63" s="80"/>
      <c r="BQ63" s="80"/>
      <c r="BR63" s="80"/>
      <c r="BS63" s="80"/>
      <c r="BT63" s="80"/>
      <c r="BU63" s="80"/>
      <c r="BV63" s="80"/>
      <c r="BW63" s="80"/>
      <c r="BX63" s="80"/>
      <c r="BY63" s="80"/>
      <c r="BZ63" s="8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9" t="s">
        <v>106</v>
      </c>
      <c r="BM66" s="80"/>
      <c r="BN66" s="80"/>
      <c r="BO66" s="80"/>
      <c r="BP66" s="80"/>
      <c r="BQ66" s="80"/>
      <c r="BR66" s="80"/>
      <c r="BS66" s="80"/>
      <c r="BT66" s="80"/>
      <c r="BU66" s="80"/>
      <c r="BV66" s="80"/>
      <c r="BW66" s="80"/>
      <c r="BX66" s="80"/>
      <c r="BY66" s="80"/>
      <c r="BZ66" s="81"/>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9"/>
      <c r="BM67" s="80"/>
      <c r="BN67" s="80"/>
      <c r="BO67" s="80"/>
      <c r="BP67" s="80"/>
      <c r="BQ67" s="80"/>
      <c r="BR67" s="80"/>
      <c r="BS67" s="80"/>
      <c r="BT67" s="80"/>
      <c r="BU67" s="80"/>
      <c r="BV67" s="80"/>
      <c r="BW67" s="80"/>
      <c r="BX67" s="80"/>
      <c r="BY67" s="80"/>
      <c r="BZ67" s="81"/>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9"/>
      <c r="BM68" s="80"/>
      <c r="BN68" s="80"/>
      <c r="BO68" s="80"/>
      <c r="BP68" s="80"/>
      <c r="BQ68" s="80"/>
      <c r="BR68" s="80"/>
      <c r="BS68" s="80"/>
      <c r="BT68" s="80"/>
      <c r="BU68" s="80"/>
      <c r="BV68" s="80"/>
      <c r="BW68" s="80"/>
      <c r="BX68" s="80"/>
      <c r="BY68" s="80"/>
      <c r="BZ68" s="81"/>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9"/>
      <c r="BM69" s="80"/>
      <c r="BN69" s="80"/>
      <c r="BO69" s="80"/>
      <c r="BP69" s="80"/>
      <c r="BQ69" s="80"/>
      <c r="BR69" s="80"/>
      <c r="BS69" s="80"/>
      <c r="BT69" s="80"/>
      <c r="BU69" s="80"/>
      <c r="BV69" s="80"/>
      <c r="BW69" s="80"/>
      <c r="BX69" s="80"/>
      <c r="BY69" s="80"/>
      <c r="BZ69" s="81"/>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9"/>
      <c r="BM70" s="80"/>
      <c r="BN70" s="80"/>
      <c r="BO70" s="80"/>
      <c r="BP70" s="80"/>
      <c r="BQ70" s="80"/>
      <c r="BR70" s="80"/>
      <c r="BS70" s="80"/>
      <c r="BT70" s="80"/>
      <c r="BU70" s="80"/>
      <c r="BV70" s="80"/>
      <c r="BW70" s="80"/>
      <c r="BX70" s="80"/>
      <c r="BY70" s="80"/>
      <c r="BZ70" s="81"/>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9"/>
      <c r="BM71" s="80"/>
      <c r="BN71" s="80"/>
      <c r="BO71" s="80"/>
      <c r="BP71" s="80"/>
      <c r="BQ71" s="80"/>
      <c r="BR71" s="80"/>
      <c r="BS71" s="80"/>
      <c r="BT71" s="80"/>
      <c r="BU71" s="80"/>
      <c r="BV71" s="80"/>
      <c r="BW71" s="80"/>
      <c r="BX71" s="80"/>
      <c r="BY71" s="80"/>
      <c r="BZ71" s="81"/>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9"/>
      <c r="BM72" s="80"/>
      <c r="BN72" s="80"/>
      <c r="BO72" s="80"/>
      <c r="BP72" s="80"/>
      <c r="BQ72" s="80"/>
      <c r="BR72" s="80"/>
      <c r="BS72" s="80"/>
      <c r="BT72" s="80"/>
      <c r="BU72" s="80"/>
      <c r="BV72" s="80"/>
      <c r="BW72" s="80"/>
      <c r="BX72" s="80"/>
      <c r="BY72" s="80"/>
      <c r="BZ72" s="81"/>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9"/>
      <c r="BM73" s="80"/>
      <c r="BN73" s="80"/>
      <c r="BO73" s="80"/>
      <c r="BP73" s="80"/>
      <c r="BQ73" s="80"/>
      <c r="BR73" s="80"/>
      <c r="BS73" s="80"/>
      <c r="BT73" s="80"/>
      <c r="BU73" s="80"/>
      <c r="BV73" s="80"/>
      <c r="BW73" s="80"/>
      <c r="BX73" s="80"/>
      <c r="BY73" s="80"/>
      <c r="BZ73" s="81"/>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9"/>
      <c r="BM74" s="80"/>
      <c r="BN74" s="80"/>
      <c r="BO74" s="80"/>
      <c r="BP74" s="80"/>
      <c r="BQ74" s="80"/>
      <c r="BR74" s="80"/>
      <c r="BS74" s="80"/>
      <c r="BT74" s="80"/>
      <c r="BU74" s="80"/>
      <c r="BV74" s="80"/>
      <c r="BW74" s="80"/>
      <c r="BX74" s="80"/>
      <c r="BY74" s="80"/>
      <c r="BZ74" s="81"/>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9"/>
      <c r="BM75" s="80"/>
      <c r="BN75" s="80"/>
      <c r="BO75" s="80"/>
      <c r="BP75" s="80"/>
      <c r="BQ75" s="80"/>
      <c r="BR75" s="80"/>
      <c r="BS75" s="80"/>
      <c r="BT75" s="80"/>
      <c r="BU75" s="80"/>
      <c r="BV75" s="80"/>
      <c r="BW75" s="80"/>
      <c r="BX75" s="80"/>
      <c r="BY75" s="80"/>
      <c r="BZ75" s="81"/>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9"/>
      <c r="BM76" s="80"/>
      <c r="BN76" s="80"/>
      <c r="BO76" s="80"/>
      <c r="BP76" s="80"/>
      <c r="BQ76" s="80"/>
      <c r="BR76" s="80"/>
      <c r="BS76" s="80"/>
      <c r="BT76" s="80"/>
      <c r="BU76" s="80"/>
      <c r="BV76" s="80"/>
      <c r="BW76" s="80"/>
      <c r="BX76" s="80"/>
      <c r="BY76" s="80"/>
      <c r="BZ76" s="81"/>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9"/>
      <c r="BM77" s="80"/>
      <c r="BN77" s="80"/>
      <c r="BO77" s="80"/>
      <c r="BP77" s="80"/>
      <c r="BQ77" s="80"/>
      <c r="BR77" s="80"/>
      <c r="BS77" s="80"/>
      <c r="BT77" s="80"/>
      <c r="BU77" s="80"/>
      <c r="BV77" s="80"/>
      <c r="BW77" s="80"/>
      <c r="BX77" s="80"/>
      <c r="BY77" s="80"/>
      <c r="BZ77" s="81"/>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9"/>
      <c r="BM78" s="80"/>
      <c r="BN78" s="80"/>
      <c r="BO78" s="80"/>
      <c r="BP78" s="80"/>
      <c r="BQ78" s="80"/>
      <c r="BR78" s="80"/>
      <c r="BS78" s="80"/>
      <c r="BT78" s="80"/>
      <c r="BU78" s="80"/>
      <c r="BV78" s="80"/>
      <c r="BW78" s="80"/>
      <c r="BX78" s="80"/>
      <c r="BY78" s="80"/>
      <c r="BZ78" s="81"/>
    </row>
    <row r="79" spans="1:78" ht="13.5" customHeight="1">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79"/>
      <c r="BM79" s="80"/>
      <c r="BN79" s="80"/>
      <c r="BO79" s="80"/>
      <c r="BP79" s="80"/>
      <c r="BQ79" s="80"/>
      <c r="BR79" s="80"/>
      <c r="BS79" s="80"/>
      <c r="BT79" s="80"/>
      <c r="BU79" s="80"/>
      <c r="BV79" s="80"/>
      <c r="BW79" s="80"/>
      <c r="BX79" s="80"/>
      <c r="BY79" s="80"/>
      <c r="BZ79" s="81"/>
    </row>
    <row r="80" spans="1:78" ht="13.5" customHeight="1">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79"/>
      <c r="BM80" s="80"/>
      <c r="BN80" s="80"/>
      <c r="BO80" s="80"/>
      <c r="BP80" s="80"/>
      <c r="BQ80" s="80"/>
      <c r="BR80" s="80"/>
      <c r="BS80" s="80"/>
      <c r="BT80" s="80"/>
      <c r="BU80" s="80"/>
      <c r="BV80" s="80"/>
      <c r="BW80" s="80"/>
      <c r="BX80" s="80"/>
      <c r="BY80" s="80"/>
      <c r="BZ80" s="81"/>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79"/>
      <c r="BM81" s="80"/>
      <c r="BN81" s="80"/>
      <c r="BO81" s="80"/>
      <c r="BP81" s="80"/>
      <c r="BQ81" s="80"/>
      <c r="BR81" s="80"/>
      <c r="BS81" s="80"/>
      <c r="BT81" s="80"/>
      <c r="BU81" s="80"/>
      <c r="BV81" s="80"/>
      <c r="BW81" s="80"/>
      <c r="BX81" s="80"/>
      <c r="BY81" s="80"/>
      <c r="BZ81" s="81"/>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2"/>
      <c r="BM82" s="83"/>
      <c r="BN82" s="83"/>
      <c r="BO82" s="83"/>
      <c r="BP82" s="83"/>
      <c r="BQ82" s="83"/>
      <c r="BR82" s="83"/>
      <c r="BS82" s="83"/>
      <c r="BT82" s="83"/>
      <c r="BU82" s="83"/>
      <c r="BV82" s="83"/>
      <c r="BW82" s="83"/>
      <c r="BX82" s="83"/>
      <c r="BY82" s="83"/>
      <c r="BZ82" s="84"/>
    </row>
    <row r="83" spans="1:78">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6" t="s">
        <v>49</v>
      </c>
      <c r="I3" s="87"/>
      <c r="J3" s="87"/>
      <c r="K3" s="87"/>
      <c r="L3" s="87"/>
      <c r="M3" s="87"/>
      <c r="N3" s="87"/>
      <c r="O3" s="87"/>
      <c r="P3" s="87"/>
      <c r="Q3" s="87"/>
      <c r="R3" s="87"/>
      <c r="S3" s="87"/>
      <c r="T3" s="87"/>
      <c r="U3" s="87"/>
      <c r="V3" s="88"/>
      <c r="W3" s="92" t="s">
        <v>50</v>
      </c>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t="s">
        <v>51</v>
      </c>
      <c r="DH3" s="85"/>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row>
    <row r="4" spans="1:143">
      <c r="A4" s="26" t="s">
        <v>52</v>
      </c>
      <c r="B4" s="28"/>
      <c r="C4" s="28"/>
      <c r="D4" s="28"/>
      <c r="E4" s="28"/>
      <c r="F4" s="28"/>
      <c r="G4" s="28"/>
      <c r="H4" s="89"/>
      <c r="I4" s="90"/>
      <c r="J4" s="90"/>
      <c r="K4" s="90"/>
      <c r="L4" s="90"/>
      <c r="M4" s="90"/>
      <c r="N4" s="90"/>
      <c r="O4" s="90"/>
      <c r="P4" s="90"/>
      <c r="Q4" s="90"/>
      <c r="R4" s="90"/>
      <c r="S4" s="90"/>
      <c r="T4" s="90"/>
      <c r="U4" s="90"/>
      <c r="V4" s="91"/>
      <c r="W4" s="85" t="s">
        <v>53</v>
      </c>
      <c r="X4" s="85"/>
      <c r="Y4" s="85"/>
      <c r="Z4" s="85"/>
      <c r="AA4" s="85"/>
      <c r="AB4" s="85"/>
      <c r="AC4" s="85"/>
      <c r="AD4" s="85"/>
      <c r="AE4" s="85"/>
      <c r="AF4" s="85"/>
      <c r="AG4" s="85"/>
      <c r="AH4" s="85" t="s">
        <v>54</v>
      </c>
      <c r="AI4" s="85"/>
      <c r="AJ4" s="85"/>
      <c r="AK4" s="85"/>
      <c r="AL4" s="85"/>
      <c r="AM4" s="85"/>
      <c r="AN4" s="85"/>
      <c r="AO4" s="85"/>
      <c r="AP4" s="85"/>
      <c r="AQ4" s="85"/>
      <c r="AR4" s="85"/>
      <c r="AS4" s="85" t="s">
        <v>55</v>
      </c>
      <c r="AT4" s="85"/>
      <c r="AU4" s="85"/>
      <c r="AV4" s="85"/>
      <c r="AW4" s="85"/>
      <c r="AX4" s="85"/>
      <c r="AY4" s="85"/>
      <c r="AZ4" s="85"/>
      <c r="BA4" s="85"/>
      <c r="BB4" s="85"/>
      <c r="BC4" s="85"/>
      <c r="BD4" s="85" t="s">
        <v>56</v>
      </c>
      <c r="BE4" s="85"/>
      <c r="BF4" s="85"/>
      <c r="BG4" s="85"/>
      <c r="BH4" s="85"/>
      <c r="BI4" s="85"/>
      <c r="BJ4" s="85"/>
      <c r="BK4" s="85"/>
      <c r="BL4" s="85"/>
      <c r="BM4" s="85"/>
      <c r="BN4" s="85"/>
      <c r="BO4" s="85" t="s">
        <v>57</v>
      </c>
      <c r="BP4" s="85"/>
      <c r="BQ4" s="85"/>
      <c r="BR4" s="85"/>
      <c r="BS4" s="85"/>
      <c r="BT4" s="85"/>
      <c r="BU4" s="85"/>
      <c r="BV4" s="85"/>
      <c r="BW4" s="85"/>
      <c r="BX4" s="85"/>
      <c r="BY4" s="85"/>
      <c r="BZ4" s="85" t="s">
        <v>58</v>
      </c>
      <c r="CA4" s="85"/>
      <c r="CB4" s="85"/>
      <c r="CC4" s="85"/>
      <c r="CD4" s="85"/>
      <c r="CE4" s="85"/>
      <c r="CF4" s="85"/>
      <c r="CG4" s="85"/>
      <c r="CH4" s="85"/>
      <c r="CI4" s="85"/>
      <c r="CJ4" s="85"/>
      <c r="CK4" s="85" t="s">
        <v>59</v>
      </c>
      <c r="CL4" s="85"/>
      <c r="CM4" s="85"/>
      <c r="CN4" s="85"/>
      <c r="CO4" s="85"/>
      <c r="CP4" s="85"/>
      <c r="CQ4" s="85"/>
      <c r="CR4" s="85"/>
      <c r="CS4" s="85"/>
      <c r="CT4" s="85"/>
      <c r="CU4" s="85"/>
      <c r="CV4" s="85" t="s">
        <v>60</v>
      </c>
      <c r="CW4" s="85"/>
      <c r="CX4" s="85"/>
      <c r="CY4" s="85"/>
      <c r="CZ4" s="85"/>
      <c r="DA4" s="85"/>
      <c r="DB4" s="85"/>
      <c r="DC4" s="85"/>
      <c r="DD4" s="85"/>
      <c r="DE4" s="85"/>
      <c r="DF4" s="85"/>
      <c r="DG4" s="85" t="s">
        <v>61</v>
      </c>
      <c r="DH4" s="85"/>
      <c r="DI4" s="85"/>
      <c r="DJ4" s="85"/>
      <c r="DK4" s="85"/>
      <c r="DL4" s="85"/>
      <c r="DM4" s="85"/>
      <c r="DN4" s="85"/>
      <c r="DO4" s="85"/>
      <c r="DP4" s="85"/>
      <c r="DQ4" s="85"/>
      <c r="DR4" s="85" t="s">
        <v>62</v>
      </c>
      <c r="DS4" s="85"/>
      <c r="DT4" s="85"/>
      <c r="DU4" s="85"/>
      <c r="DV4" s="85"/>
      <c r="DW4" s="85"/>
      <c r="DX4" s="85"/>
      <c r="DY4" s="85"/>
      <c r="DZ4" s="85"/>
      <c r="EA4" s="85"/>
      <c r="EB4" s="85"/>
      <c r="EC4" s="85" t="s">
        <v>63</v>
      </c>
      <c r="ED4" s="85"/>
      <c r="EE4" s="85"/>
      <c r="EF4" s="85"/>
      <c r="EG4" s="85"/>
      <c r="EH4" s="85"/>
      <c r="EI4" s="85"/>
      <c r="EJ4" s="85"/>
      <c r="EK4" s="85"/>
      <c r="EL4" s="85"/>
      <c r="EM4" s="85"/>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92045</v>
      </c>
      <c r="D6" s="31">
        <f t="shared" si="3"/>
        <v>46</v>
      </c>
      <c r="E6" s="31">
        <f t="shared" si="3"/>
        <v>1</v>
      </c>
      <c r="F6" s="31">
        <f t="shared" si="3"/>
        <v>0</v>
      </c>
      <c r="G6" s="31">
        <f t="shared" si="3"/>
        <v>1</v>
      </c>
      <c r="H6" s="31" t="str">
        <f t="shared" si="3"/>
        <v>栃木県　佐野市</v>
      </c>
      <c r="I6" s="31" t="str">
        <f t="shared" si="3"/>
        <v>法適用</v>
      </c>
      <c r="J6" s="31" t="str">
        <f t="shared" si="3"/>
        <v>水道事業</v>
      </c>
      <c r="K6" s="31" t="str">
        <f t="shared" si="3"/>
        <v>末端給水事業</v>
      </c>
      <c r="L6" s="31" t="str">
        <f t="shared" si="3"/>
        <v>A3</v>
      </c>
      <c r="M6" s="32" t="str">
        <f t="shared" si="3"/>
        <v>-</v>
      </c>
      <c r="N6" s="32">
        <f t="shared" si="3"/>
        <v>61.16</v>
      </c>
      <c r="O6" s="32">
        <f t="shared" si="3"/>
        <v>98.55</v>
      </c>
      <c r="P6" s="32">
        <f t="shared" si="3"/>
        <v>2270</v>
      </c>
      <c r="Q6" s="32">
        <f t="shared" si="3"/>
        <v>121183</v>
      </c>
      <c r="R6" s="32">
        <f t="shared" si="3"/>
        <v>356.04</v>
      </c>
      <c r="S6" s="32">
        <f t="shared" si="3"/>
        <v>340.36</v>
      </c>
      <c r="T6" s="32">
        <f t="shared" si="3"/>
        <v>118936</v>
      </c>
      <c r="U6" s="32">
        <f t="shared" si="3"/>
        <v>184.34</v>
      </c>
      <c r="V6" s="32">
        <f t="shared" si="3"/>
        <v>645.20000000000005</v>
      </c>
      <c r="W6" s="33">
        <f>IF(W7="",NA(),W7)</f>
        <v>107.76</v>
      </c>
      <c r="X6" s="33">
        <f t="shared" ref="X6:AF6" si="4">IF(X7="",NA(),X7)</f>
        <v>107.44</v>
      </c>
      <c r="Y6" s="33">
        <f t="shared" si="4"/>
        <v>108.3</v>
      </c>
      <c r="Z6" s="33">
        <f t="shared" si="4"/>
        <v>115.1</v>
      </c>
      <c r="AA6" s="33">
        <f t="shared" si="4"/>
        <v>116</v>
      </c>
      <c r="AB6" s="33">
        <f t="shared" si="4"/>
        <v>107.74</v>
      </c>
      <c r="AC6" s="33">
        <f t="shared" si="4"/>
        <v>107.91</v>
      </c>
      <c r="AD6" s="33">
        <f t="shared" si="4"/>
        <v>108.44</v>
      </c>
      <c r="AE6" s="33">
        <f t="shared" si="4"/>
        <v>113.11</v>
      </c>
      <c r="AF6" s="33">
        <f t="shared" si="4"/>
        <v>114</v>
      </c>
      <c r="AG6" s="32" t="str">
        <f>IF(AG7="","",IF(AG7="-","【-】","【"&amp;SUBSTITUTE(TEXT(AG7,"#,##0.00"),"-","△")&amp;"】"))</f>
        <v>【113.56】</v>
      </c>
      <c r="AH6" s="32">
        <f>IF(AH7="",NA(),AH7)</f>
        <v>0</v>
      </c>
      <c r="AI6" s="32">
        <f t="shared" ref="AI6:AQ6" si="5">IF(AI7="",NA(),AI7)</f>
        <v>0</v>
      </c>
      <c r="AJ6" s="32">
        <f t="shared" si="5"/>
        <v>0</v>
      </c>
      <c r="AK6" s="32">
        <f t="shared" si="5"/>
        <v>0</v>
      </c>
      <c r="AL6" s="32">
        <f t="shared" si="5"/>
        <v>0</v>
      </c>
      <c r="AM6" s="33">
        <f t="shared" si="5"/>
        <v>0.45</v>
      </c>
      <c r="AN6" s="33">
        <f t="shared" si="5"/>
        <v>0.57999999999999996</v>
      </c>
      <c r="AO6" s="33">
        <f t="shared" si="5"/>
        <v>0.81</v>
      </c>
      <c r="AP6" s="32">
        <f t="shared" si="5"/>
        <v>0</v>
      </c>
      <c r="AQ6" s="33">
        <f t="shared" si="5"/>
        <v>0.03</v>
      </c>
      <c r="AR6" s="32" t="str">
        <f>IF(AR7="","",IF(AR7="-","【-】","【"&amp;SUBSTITUTE(TEXT(AR7,"#,##0.00"),"-","△")&amp;"】"))</f>
        <v>【0.87】</v>
      </c>
      <c r="AS6" s="33">
        <f>IF(AS7="",NA(),AS7)</f>
        <v>790.02</v>
      </c>
      <c r="AT6" s="33">
        <f t="shared" ref="AT6:BB6" si="6">IF(AT7="",NA(),AT7)</f>
        <v>644.78</v>
      </c>
      <c r="AU6" s="33">
        <f t="shared" si="6"/>
        <v>580.07000000000005</v>
      </c>
      <c r="AV6" s="33">
        <f t="shared" si="6"/>
        <v>218.03</v>
      </c>
      <c r="AW6" s="33">
        <f t="shared" si="6"/>
        <v>227.09</v>
      </c>
      <c r="AX6" s="33">
        <f t="shared" si="6"/>
        <v>608.24</v>
      </c>
      <c r="AY6" s="33">
        <f t="shared" si="6"/>
        <v>633.30999999999995</v>
      </c>
      <c r="AZ6" s="33">
        <f t="shared" si="6"/>
        <v>648.09</v>
      </c>
      <c r="BA6" s="33">
        <f t="shared" si="6"/>
        <v>344.19</v>
      </c>
      <c r="BB6" s="33">
        <f t="shared" si="6"/>
        <v>352.05</v>
      </c>
      <c r="BC6" s="32" t="str">
        <f>IF(BC7="","",IF(BC7="-","【-】","【"&amp;SUBSTITUTE(TEXT(BC7,"#,##0.00"),"-","△")&amp;"】"))</f>
        <v>【262.74】</v>
      </c>
      <c r="BD6" s="33">
        <f>IF(BD7="",NA(),BD7)</f>
        <v>526.92999999999995</v>
      </c>
      <c r="BE6" s="33">
        <f t="shared" ref="BE6:BM6" si="7">IF(BE7="",NA(),BE7)</f>
        <v>495.03</v>
      </c>
      <c r="BF6" s="33">
        <f t="shared" si="7"/>
        <v>489.58</v>
      </c>
      <c r="BG6" s="33">
        <f t="shared" si="7"/>
        <v>493.4</v>
      </c>
      <c r="BH6" s="33">
        <f t="shared" si="7"/>
        <v>494.38</v>
      </c>
      <c r="BI6" s="33">
        <f t="shared" si="7"/>
        <v>263.83999999999997</v>
      </c>
      <c r="BJ6" s="33">
        <f t="shared" si="7"/>
        <v>257.41000000000003</v>
      </c>
      <c r="BK6" s="33">
        <f t="shared" si="7"/>
        <v>253.86</v>
      </c>
      <c r="BL6" s="33">
        <f t="shared" si="7"/>
        <v>252.09</v>
      </c>
      <c r="BM6" s="33">
        <f t="shared" si="7"/>
        <v>250.76</v>
      </c>
      <c r="BN6" s="32" t="str">
        <f>IF(BN7="","",IF(BN7="-","【-】","【"&amp;SUBSTITUTE(TEXT(BN7,"#,##0.00"),"-","△")&amp;"】"))</f>
        <v>【276.38】</v>
      </c>
      <c r="BO6" s="33">
        <f>IF(BO7="",NA(),BO7)</f>
        <v>100.42</v>
      </c>
      <c r="BP6" s="33">
        <f t="shared" ref="BP6:BX6" si="8">IF(BP7="",NA(),BP7)</f>
        <v>100.76</v>
      </c>
      <c r="BQ6" s="33">
        <f t="shared" si="8"/>
        <v>101.46</v>
      </c>
      <c r="BR6" s="33">
        <f t="shared" si="8"/>
        <v>110.14</v>
      </c>
      <c r="BS6" s="33">
        <f t="shared" si="8"/>
        <v>110.6</v>
      </c>
      <c r="BT6" s="33">
        <f t="shared" si="8"/>
        <v>100.16</v>
      </c>
      <c r="BU6" s="33">
        <f t="shared" si="8"/>
        <v>100.16</v>
      </c>
      <c r="BV6" s="33">
        <f t="shared" si="8"/>
        <v>100.07</v>
      </c>
      <c r="BW6" s="33">
        <f t="shared" si="8"/>
        <v>106.22</v>
      </c>
      <c r="BX6" s="33">
        <f t="shared" si="8"/>
        <v>106.69</v>
      </c>
      <c r="BY6" s="32" t="str">
        <f>IF(BY7="","",IF(BY7="-","【-】","【"&amp;SUBSTITUTE(TEXT(BY7,"#,##0.00"),"-","△")&amp;"】"))</f>
        <v>【104.99】</v>
      </c>
      <c r="BZ6" s="33">
        <f>IF(BZ7="",NA(),BZ7)</f>
        <v>131.30000000000001</v>
      </c>
      <c r="CA6" s="33">
        <f t="shared" ref="CA6:CI6" si="9">IF(CA7="",NA(),CA7)</f>
        <v>133.66999999999999</v>
      </c>
      <c r="CB6" s="33">
        <f t="shared" si="9"/>
        <v>131.87</v>
      </c>
      <c r="CC6" s="33">
        <f t="shared" si="9"/>
        <v>121.47</v>
      </c>
      <c r="CD6" s="33">
        <f t="shared" si="9"/>
        <v>120.76</v>
      </c>
      <c r="CE6" s="33">
        <f t="shared" si="9"/>
        <v>166.38</v>
      </c>
      <c r="CF6" s="33">
        <f t="shared" si="9"/>
        <v>166.17</v>
      </c>
      <c r="CG6" s="33">
        <f t="shared" si="9"/>
        <v>164.93</v>
      </c>
      <c r="CH6" s="33">
        <f t="shared" si="9"/>
        <v>155.22999999999999</v>
      </c>
      <c r="CI6" s="33">
        <f t="shared" si="9"/>
        <v>154.91999999999999</v>
      </c>
      <c r="CJ6" s="32" t="str">
        <f>IF(CJ7="","",IF(CJ7="-","【-】","【"&amp;SUBSTITUTE(TEXT(CJ7,"#,##0.00"),"-","△")&amp;"】"))</f>
        <v>【163.72】</v>
      </c>
      <c r="CK6" s="33">
        <f>IF(CK7="",NA(),CK7)</f>
        <v>66.39</v>
      </c>
      <c r="CL6" s="33">
        <f t="shared" ref="CL6:CT6" si="10">IF(CL7="",NA(),CL7)</f>
        <v>66.739999999999995</v>
      </c>
      <c r="CM6" s="33">
        <f t="shared" si="10"/>
        <v>65.33</v>
      </c>
      <c r="CN6" s="33">
        <f t="shared" si="10"/>
        <v>65.36</v>
      </c>
      <c r="CO6" s="33">
        <f t="shared" si="10"/>
        <v>64.790000000000006</v>
      </c>
      <c r="CP6" s="33">
        <f t="shared" si="10"/>
        <v>62.81</v>
      </c>
      <c r="CQ6" s="33">
        <f t="shared" si="10"/>
        <v>62.5</v>
      </c>
      <c r="CR6" s="33">
        <f t="shared" si="10"/>
        <v>62.45</v>
      </c>
      <c r="CS6" s="33">
        <f t="shared" si="10"/>
        <v>62.12</v>
      </c>
      <c r="CT6" s="33">
        <f t="shared" si="10"/>
        <v>62.26</v>
      </c>
      <c r="CU6" s="32" t="str">
        <f>IF(CU7="","",IF(CU7="-","【-】","【"&amp;SUBSTITUTE(TEXT(CU7,"#,##0.00"),"-","△")&amp;"】"))</f>
        <v>【59.76】</v>
      </c>
      <c r="CV6" s="33">
        <f>IF(CV7="",NA(),CV7)</f>
        <v>85.48</v>
      </c>
      <c r="CW6" s="33">
        <f t="shared" ref="CW6:DE6" si="11">IF(CW7="",NA(),CW7)</f>
        <v>85.08</v>
      </c>
      <c r="CX6" s="33">
        <f t="shared" si="11"/>
        <v>85.99</v>
      </c>
      <c r="CY6" s="33">
        <f t="shared" si="11"/>
        <v>83.59</v>
      </c>
      <c r="CZ6" s="33">
        <f t="shared" si="11"/>
        <v>84.13</v>
      </c>
      <c r="DA6" s="33">
        <f t="shared" si="11"/>
        <v>89.45</v>
      </c>
      <c r="DB6" s="33">
        <f t="shared" si="11"/>
        <v>89.62</v>
      </c>
      <c r="DC6" s="33">
        <f t="shared" si="11"/>
        <v>89.76</v>
      </c>
      <c r="DD6" s="33">
        <f t="shared" si="11"/>
        <v>89.45</v>
      </c>
      <c r="DE6" s="33">
        <f t="shared" si="11"/>
        <v>89.5</v>
      </c>
      <c r="DF6" s="32" t="str">
        <f>IF(DF7="","",IF(DF7="-","【-】","【"&amp;SUBSTITUTE(TEXT(DF7,"#,##0.00"),"-","△")&amp;"】"))</f>
        <v>【89.95】</v>
      </c>
      <c r="DG6" s="33">
        <f>IF(DG7="",NA(),DG7)</f>
        <v>40.799999999999997</v>
      </c>
      <c r="DH6" s="33">
        <f t="shared" ref="DH6:DP6" si="12">IF(DH7="",NA(),DH7)</f>
        <v>41.99</v>
      </c>
      <c r="DI6" s="33">
        <f t="shared" si="12"/>
        <v>43.25</v>
      </c>
      <c r="DJ6" s="33">
        <f t="shared" si="12"/>
        <v>46.47</v>
      </c>
      <c r="DK6" s="33">
        <f t="shared" si="12"/>
        <v>47.33</v>
      </c>
      <c r="DL6" s="33">
        <f t="shared" si="12"/>
        <v>39.159999999999997</v>
      </c>
      <c r="DM6" s="33">
        <f t="shared" si="12"/>
        <v>40.21</v>
      </c>
      <c r="DN6" s="33">
        <f t="shared" si="12"/>
        <v>41.12</v>
      </c>
      <c r="DO6" s="33">
        <f t="shared" si="12"/>
        <v>44.91</v>
      </c>
      <c r="DP6" s="33">
        <f t="shared" si="12"/>
        <v>45.89</v>
      </c>
      <c r="DQ6" s="32" t="str">
        <f>IF(DQ7="","",IF(DQ7="-","【-】","【"&amp;SUBSTITUTE(TEXT(DQ7,"#,##0.00"),"-","△")&amp;"】"))</f>
        <v>【47.18】</v>
      </c>
      <c r="DR6" s="33">
        <f>IF(DR7="",NA(),DR7)</f>
        <v>3.14</v>
      </c>
      <c r="DS6" s="33">
        <f t="shared" ref="DS6:EA6" si="13">IF(DS7="",NA(),DS7)</f>
        <v>3.48</v>
      </c>
      <c r="DT6" s="33">
        <f t="shared" si="13"/>
        <v>3.88</v>
      </c>
      <c r="DU6" s="33">
        <f t="shared" si="13"/>
        <v>4.0199999999999996</v>
      </c>
      <c r="DV6" s="33">
        <f t="shared" si="13"/>
        <v>4.5999999999999996</v>
      </c>
      <c r="DW6" s="33">
        <f t="shared" si="13"/>
        <v>9.14</v>
      </c>
      <c r="DX6" s="33">
        <f t="shared" si="13"/>
        <v>10.19</v>
      </c>
      <c r="DY6" s="33">
        <f t="shared" si="13"/>
        <v>10.9</v>
      </c>
      <c r="DZ6" s="33">
        <f t="shared" si="13"/>
        <v>12.03</v>
      </c>
      <c r="EA6" s="33">
        <f t="shared" si="13"/>
        <v>13.14</v>
      </c>
      <c r="EB6" s="32" t="str">
        <f>IF(EB7="","",IF(EB7="-","【-】","【"&amp;SUBSTITUTE(TEXT(EB7,"#,##0.00"),"-","△")&amp;"】"))</f>
        <v>【13.18】</v>
      </c>
      <c r="EC6" s="33">
        <f>IF(EC7="",NA(),EC7)</f>
        <v>1.04</v>
      </c>
      <c r="ED6" s="33">
        <f t="shared" ref="ED6:EL6" si="14">IF(ED7="",NA(),ED7)</f>
        <v>0.59</v>
      </c>
      <c r="EE6" s="33">
        <f t="shared" si="14"/>
        <v>0.49</v>
      </c>
      <c r="EF6" s="33">
        <f t="shared" si="14"/>
        <v>0.65</v>
      </c>
      <c r="EG6" s="33">
        <f t="shared" si="14"/>
        <v>0.77</v>
      </c>
      <c r="EH6" s="33">
        <f t="shared" si="14"/>
        <v>1.01</v>
      </c>
      <c r="EI6" s="33">
        <f t="shared" si="14"/>
        <v>0.88</v>
      </c>
      <c r="EJ6" s="33">
        <f t="shared" si="14"/>
        <v>0.85</v>
      </c>
      <c r="EK6" s="33">
        <f t="shared" si="14"/>
        <v>0.75</v>
      </c>
      <c r="EL6" s="33">
        <f t="shared" si="14"/>
        <v>0.95</v>
      </c>
      <c r="EM6" s="32" t="str">
        <f>IF(EM7="","",IF(EM7="-","【-】","【"&amp;SUBSTITUTE(TEXT(EM7,"#,##0.00"),"-","△")&amp;"】"))</f>
        <v>【0.85】</v>
      </c>
    </row>
    <row r="7" spans="1:143" s="34" customFormat="1">
      <c r="A7" s="26"/>
      <c r="B7" s="35">
        <v>2015</v>
      </c>
      <c r="C7" s="35">
        <v>92045</v>
      </c>
      <c r="D7" s="35">
        <v>46</v>
      </c>
      <c r="E7" s="35">
        <v>1</v>
      </c>
      <c r="F7" s="35">
        <v>0</v>
      </c>
      <c r="G7" s="35">
        <v>1</v>
      </c>
      <c r="H7" s="35" t="s">
        <v>93</v>
      </c>
      <c r="I7" s="35" t="s">
        <v>94</v>
      </c>
      <c r="J7" s="35" t="s">
        <v>95</v>
      </c>
      <c r="K7" s="35" t="s">
        <v>96</v>
      </c>
      <c r="L7" s="35" t="s">
        <v>97</v>
      </c>
      <c r="M7" s="36" t="s">
        <v>98</v>
      </c>
      <c r="N7" s="36">
        <v>61.16</v>
      </c>
      <c r="O7" s="36">
        <v>98.55</v>
      </c>
      <c r="P7" s="36">
        <v>2270</v>
      </c>
      <c r="Q7" s="36">
        <v>121183</v>
      </c>
      <c r="R7" s="36">
        <v>356.04</v>
      </c>
      <c r="S7" s="36">
        <v>340.36</v>
      </c>
      <c r="T7" s="36">
        <v>118936</v>
      </c>
      <c r="U7" s="36">
        <v>184.34</v>
      </c>
      <c r="V7" s="36">
        <v>645.20000000000005</v>
      </c>
      <c r="W7" s="36">
        <v>107.76</v>
      </c>
      <c r="X7" s="36">
        <v>107.44</v>
      </c>
      <c r="Y7" s="36">
        <v>108.3</v>
      </c>
      <c r="Z7" s="36">
        <v>115.1</v>
      </c>
      <c r="AA7" s="36">
        <v>116</v>
      </c>
      <c r="AB7" s="36">
        <v>107.74</v>
      </c>
      <c r="AC7" s="36">
        <v>107.91</v>
      </c>
      <c r="AD7" s="36">
        <v>108.44</v>
      </c>
      <c r="AE7" s="36">
        <v>113.11</v>
      </c>
      <c r="AF7" s="36">
        <v>114</v>
      </c>
      <c r="AG7" s="36">
        <v>113.56</v>
      </c>
      <c r="AH7" s="36">
        <v>0</v>
      </c>
      <c r="AI7" s="36">
        <v>0</v>
      </c>
      <c r="AJ7" s="36">
        <v>0</v>
      </c>
      <c r="AK7" s="36">
        <v>0</v>
      </c>
      <c r="AL7" s="36">
        <v>0</v>
      </c>
      <c r="AM7" s="36">
        <v>0.45</v>
      </c>
      <c r="AN7" s="36">
        <v>0.57999999999999996</v>
      </c>
      <c r="AO7" s="36">
        <v>0.81</v>
      </c>
      <c r="AP7" s="36">
        <v>0</v>
      </c>
      <c r="AQ7" s="36">
        <v>0.03</v>
      </c>
      <c r="AR7" s="36">
        <v>0.87</v>
      </c>
      <c r="AS7" s="36">
        <v>790.02</v>
      </c>
      <c r="AT7" s="36">
        <v>644.78</v>
      </c>
      <c r="AU7" s="36">
        <v>580.07000000000005</v>
      </c>
      <c r="AV7" s="36">
        <v>218.03</v>
      </c>
      <c r="AW7" s="36">
        <v>227.09</v>
      </c>
      <c r="AX7" s="36">
        <v>608.24</v>
      </c>
      <c r="AY7" s="36">
        <v>633.30999999999995</v>
      </c>
      <c r="AZ7" s="36">
        <v>648.09</v>
      </c>
      <c r="BA7" s="36">
        <v>344.19</v>
      </c>
      <c r="BB7" s="36">
        <v>352.05</v>
      </c>
      <c r="BC7" s="36">
        <v>262.74</v>
      </c>
      <c r="BD7" s="36">
        <v>526.92999999999995</v>
      </c>
      <c r="BE7" s="36">
        <v>495.03</v>
      </c>
      <c r="BF7" s="36">
        <v>489.58</v>
      </c>
      <c r="BG7" s="36">
        <v>493.4</v>
      </c>
      <c r="BH7" s="36">
        <v>494.38</v>
      </c>
      <c r="BI7" s="36">
        <v>263.83999999999997</v>
      </c>
      <c r="BJ7" s="36">
        <v>257.41000000000003</v>
      </c>
      <c r="BK7" s="36">
        <v>253.86</v>
      </c>
      <c r="BL7" s="36">
        <v>252.09</v>
      </c>
      <c r="BM7" s="36">
        <v>250.76</v>
      </c>
      <c r="BN7" s="36">
        <v>276.38</v>
      </c>
      <c r="BO7" s="36">
        <v>100.42</v>
      </c>
      <c r="BP7" s="36">
        <v>100.76</v>
      </c>
      <c r="BQ7" s="36">
        <v>101.46</v>
      </c>
      <c r="BR7" s="36">
        <v>110.14</v>
      </c>
      <c r="BS7" s="36">
        <v>110.6</v>
      </c>
      <c r="BT7" s="36">
        <v>100.16</v>
      </c>
      <c r="BU7" s="36">
        <v>100.16</v>
      </c>
      <c r="BV7" s="36">
        <v>100.07</v>
      </c>
      <c r="BW7" s="36">
        <v>106.22</v>
      </c>
      <c r="BX7" s="36">
        <v>106.69</v>
      </c>
      <c r="BY7" s="36">
        <v>104.99</v>
      </c>
      <c r="BZ7" s="36">
        <v>131.30000000000001</v>
      </c>
      <c r="CA7" s="36">
        <v>133.66999999999999</v>
      </c>
      <c r="CB7" s="36">
        <v>131.87</v>
      </c>
      <c r="CC7" s="36">
        <v>121.47</v>
      </c>
      <c r="CD7" s="36">
        <v>120.76</v>
      </c>
      <c r="CE7" s="36">
        <v>166.38</v>
      </c>
      <c r="CF7" s="36">
        <v>166.17</v>
      </c>
      <c r="CG7" s="36">
        <v>164.93</v>
      </c>
      <c r="CH7" s="36">
        <v>155.22999999999999</v>
      </c>
      <c r="CI7" s="36">
        <v>154.91999999999999</v>
      </c>
      <c r="CJ7" s="36">
        <v>163.72</v>
      </c>
      <c r="CK7" s="36">
        <v>66.39</v>
      </c>
      <c r="CL7" s="36">
        <v>66.739999999999995</v>
      </c>
      <c r="CM7" s="36">
        <v>65.33</v>
      </c>
      <c r="CN7" s="36">
        <v>65.36</v>
      </c>
      <c r="CO7" s="36">
        <v>64.790000000000006</v>
      </c>
      <c r="CP7" s="36">
        <v>62.81</v>
      </c>
      <c r="CQ7" s="36">
        <v>62.5</v>
      </c>
      <c r="CR7" s="36">
        <v>62.45</v>
      </c>
      <c r="CS7" s="36">
        <v>62.12</v>
      </c>
      <c r="CT7" s="36">
        <v>62.26</v>
      </c>
      <c r="CU7" s="36">
        <v>59.76</v>
      </c>
      <c r="CV7" s="36">
        <v>85.48</v>
      </c>
      <c r="CW7" s="36">
        <v>85.08</v>
      </c>
      <c r="CX7" s="36">
        <v>85.99</v>
      </c>
      <c r="CY7" s="36">
        <v>83.59</v>
      </c>
      <c r="CZ7" s="36">
        <v>84.13</v>
      </c>
      <c r="DA7" s="36">
        <v>89.45</v>
      </c>
      <c r="DB7" s="36">
        <v>89.62</v>
      </c>
      <c r="DC7" s="36">
        <v>89.76</v>
      </c>
      <c r="DD7" s="36">
        <v>89.45</v>
      </c>
      <c r="DE7" s="36">
        <v>89.5</v>
      </c>
      <c r="DF7" s="36">
        <v>89.95</v>
      </c>
      <c r="DG7" s="36">
        <v>40.799999999999997</v>
      </c>
      <c r="DH7" s="36">
        <v>41.99</v>
      </c>
      <c r="DI7" s="36">
        <v>43.25</v>
      </c>
      <c r="DJ7" s="36">
        <v>46.47</v>
      </c>
      <c r="DK7" s="36">
        <v>47.33</v>
      </c>
      <c r="DL7" s="36">
        <v>39.159999999999997</v>
      </c>
      <c r="DM7" s="36">
        <v>40.21</v>
      </c>
      <c r="DN7" s="36">
        <v>41.12</v>
      </c>
      <c r="DO7" s="36">
        <v>44.91</v>
      </c>
      <c r="DP7" s="36">
        <v>45.89</v>
      </c>
      <c r="DQ7" s="36">
        <v>47.18</v>
      </c>
      <c r="DR7" s="36">
        <v>3.14</v>
      </c>
      <c r="DS7" s="36">
        <v>3.48</v>
      </c>
      <c r="DT7" s="36">
        <v>3.88</v>
      </c>
      <c r="DU7" s="36">
        <v>4.0199999999999996</v>
      </c>
      <c r="DV7" s="36">
        <v>4.5999999999999996</v>
      </c>
      <c r="DW7" s="36">
        <v>9.14</v>
      </c>
      <c r="DX7" s="36">
        <v>10.19</v>
      </c>
      <c r="DY7" s="36">
        <v>10.9</v>
      </c>
      <c r="DZ7" s="36">
        <v>12.03</v>
      </c>
      <c r="EA7" s="36">
        <v>13.14</v>
      </c>
      <c r="EB7" s="36">
        <v>13.18</v>
      </c>
      <c r="EC7" s="36">
        <v>1.04</v>
      </c>
      <c r="ED7" s="36">
        <v>0.59</v>
      </c>
      <c r="EE7" s="36">
        <v>0.49</v>
      </c>
      <c r="EF7" s="36">
        <v>0.65</v>
      </c>
      <c r="EG7" s="36">
        <v>0.77</v>
      </c>
      <c r="EH7" s="36">
        <v>1.01</v>
      </c>
      <c r="EI7" s="36">
        <v>0.88</v>
      </c>
      <c r="EJ7" s="36">
        <v>0.85</v>
      </c>
      <c r="EK7" s="36">
        <v>0.75</v>
      </c>
      <c r="EL7" s="36">
        <v>0.95</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栃木県</cp:lastModifiedBy>
  <dcterms:created xsi:type="dcterms:W3CDTF">2017-02-01T08:36:46Z</dcterms:created>
  <dcterms:modified xsi:type="dcterms:W3CDTF">2017-02-17T04:50:44Z</dcterms:modified>
  <cp:category/>
</cp:coreProperties>
</file>