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UpkM8mumQg1GsoPMbGpxExaHI6nU8M9RhIGcBTtHP1910zzakbW2KDQZilyjR5ubShvQhATGlGdRfGxOB2qDJw==" workbookSaltValue="++wUFSExLlMsXrD35kbd3w==" workbookSpinCount="100000" lockStructure="1"/>
  <bookViews>
    <workbookView xWindow="0" yWindow="0" windowWidth="20490" windowHeight="7770"/>
  </bookViews>
  <sheets>
    <sheet name="法適用_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<sst xmlns="http://schemas.openxmlformats.org/spreadsheetml/2006/main" count="232" uniqueCount="120">
  <si>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</si>
  <si>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</si>
  <si>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</si>
  <si>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</si>
  <si>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</si>
  <si>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</si>
  <si>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</si>
  <si>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</si>
  <si>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</si>
  <si>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</si>
  <si>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</si>
  <si>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</si>
  <si>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</si>
  <si>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</si>
  <si>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</si>
  <si>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</si>
  <si>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</si>
  <si>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</si>
  <si>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</si>
  <si>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</si>
  <si>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</si>
  <si>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</si>
  <si>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</si>
  <si>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</si>
  <si>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</si>
  <si>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</si>
  <si>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</si>
  <si>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</si>
  <si>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</si>
  <si>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</si>
  <si>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</si>
  <si>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</si>
  <si>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</si>
  <si>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</si>
  <si>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</si>
  <si>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</si>
  <si>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</si>
  <si>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</si>
  <si>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</si>
  <si>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</si>
  <si>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</si>
  <si>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</si>
  <si>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</si>
  <si>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</si>
  <si>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</si>
  <si>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</si>
  <si>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</si>
  <si>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</si>
  <si>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</si>
  <si>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</si>
  <si>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</si>
  <si>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</si>
  <si>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</si>
  <si>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</si>
  <si>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</si>
  <si>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</si>
  <si>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</si>
  <si>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</si>
  <si>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</si>
  <si>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</si>
  <si>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</si>
  <si>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</si>
  <si>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</si>
  <si>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</si>
  <si>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</si>
  <si>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</si>
  <si>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</si>
  <si>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</si>
  <si>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</si>
  <si>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</si>
  <si>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</si>
  <si>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</si>
  <si>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</si>
  <si>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</si>
  <si>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</si>
  <si>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</si>
  <si>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</si>
  <si>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</si>
  <si>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</si>
  <si>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</si>
  <si>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</si>
  <si>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</si>
  <si>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</si>
  <si>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</si>
  <si>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</si>
  <si>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</si>
  <si>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</si>
  <si>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</si>
  <si>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</si>
  <si>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</si>
  <si>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</si>
  <si>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</si>
  <si>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</si>
  <si>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</si>
  <si>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</si>
  <si>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</si>
  <si>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</si>
  <si>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</si>
  <si>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</si>
  <si>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</si>
  <si>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</si>
  <si>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</si>
  <si>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</si>
  <si>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</si>
  <si>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</si>
  <si>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</si>
  <si>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</si>
  <si>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</si>
  <si>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</si>
  <si>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</si>
  <si>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</si>
  <si>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</si>
  <si>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</si>
  <si>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</si>
  <si>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</si>
  <si>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</si>
  <si>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</si>
  <si>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①経常収支比率は、１１０％台で推移している。平成２６年度に急上昇しているが、これは地方公営企業会計基準の改正（以下「新会計基準」という。）の影響である。
　②累積欠損金比率は、存在していない。
　③流動比率は、新会計基準適用後の平成２６年度以降を見ると、２００％台でほぼ横ばいである。
　④企業債残高対給水収益比率は、給水収益の約５倍の企業債残高があることを示し、類似団体や全国平均より高くなっている。
　⑤料金回収率は、平成２９年度は前年度より低下したが１００％を超えている。平成２６年度の急上昇は新会計基準の影響である。
　⑥給水原価は、新会計基準の影響で減少した平成２６年度以降１㎥当たり１２０円台であり、全国平均や類似団体と比べて低い。
　⑦施設利用率は、平成２９年度は前年度より大幅に上昇したが、平成２８年度末の第５次拡張事業への変更認可によるものである。また全国平均や類似団体平均より高い。
　⑧有収率は、８２～８６％の範囲で年度ごとに増減があるが全般的には低下傾向にある。また全国平均や類似団体に比べても低い。
　経営の健全性・効率性は、①～⑦の指標からは比較的良い状態を保てているが、⑧の指標から見るとやや低い状況にあると分析される。</t>
    <rPh sb="16" eb="18">
      <t>スイイ</t>
    </rPh>
    <rPh sb="165" eb="166">
      <t>ヤク</t>
    </rPh>
    <rPh sb="212" eb="214">
      <t>ヘイセイ</t>
    </rPh>
    <rPh sb="216" eb="218">
      <t>ネンド</t>
    </rPh>
    <rPh sb="219" eb="222">
      <t>ゼンネンド</t>
    </rPh>
    <rPh sb="224" eb="226">
      <t>テイカ</t>
    </rPh>
    <rPh sb="234" eb="235">
      <t>コ</t>
    </rPh>
    <rPh sb="333" eb="335">
      <t>ヘイセイ</t>
    </rPh>
    <rPh sb="337" eb="339">
      <t>ネンド</t>
    </rPh>
    <rPh sb="354" eb="356">
      <t>ヘイセイ</t>
    </rPh>
    <rPh sb="358" eb="360">
      <t>ネンド</t>
    </rPh>
    <rPh sb="360" eb="361">
      <t>マツ</t>
    </rPh>
    <rPh sb="362" eb="363">
      <t>ダイ</t>
    </rPh>
    <rPh sb="364" eb="365">
      <t>ジ</t>
    </rPh>
    <rPh sb="365" eb="369">
      <t>カクチョウジギョウ</t>
    </rPh>
    <rPh sb="371" eb="373">
      <t>ヘンコウ</t>
    </rPh>
    <rPh sb="373" eb="375">
      <t>ニンカ</t>
    </rPh>
    <phoneticPr fontId="4"/>
  </si>
  <si>
    <t>　比較的安定した経営状況といえる。ただし、有収率の低下と管路経年化比率の上昇は、抑制することが望ましい。今後は、有収率向上のための効果的な漏水調査や、老朽管更新工事等の計画的な執行が、重要になると考えられる。</t>
    <rPh sb="40" eb="42">
      <t>ヨクセイ</t>
    </rPh>
    <rPh sb="47" eb="48">
      <t>ノゾ</t>
    </rPh>
    <phoneticPr fontId="4"/>
  </si>
  <si>
    <t xml:space="preserve">　①有形固定資産減価償却率は、平成２９年度は全国平均や類似団体を上回る約50％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③管路更新率は、平成２９年度は前年度より減少し、また全国平均や類似団体に比べても低い。これは施設更新や管網整備等に資金を充てたためであり、更新計画に基づいて実施しているものである。
</t>
    <rPh sb="15" eb="17">
      <t>ヘイセイ</t>
    </rPh>
    <rPh sb="19" eb="21">
      <t>ネンド</t>
    </rPh>
    <rPh sb="197" eb="199">
      <t>ヘイセイ</t>
    </rPh>
    <rPh sb="201" eb="203">
      <t>ネンド</t>
    </rPh>
    <rPh sb="204" eb="207">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</si>
</sst>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0.65</c:v>
                </c:pt>
                <c:pt idx="2">
                  <c:v>0.77</c:v>
                </c:pt>
                <c:pt idx="3">
                  <c:v>0.53</c:v>
                </c:pt>
                <c:pt idx="4">
                  <c:v>0.22</c:v>
                </c:pt>
              </c:numCache>
            </c:numRef>
          </c:val>
          <c:extLst xmlns:c16r2="http://schemas.microsoft.com/office/drawing/2015/06/chart">
            <c:ext xmlns:c16="http://schemas.microsoft.com/office/drawing/2014/chart" uri="{C3380CC4-5D6E-409C-BE32-E72D297353CC}">
              <c16:uniqueId val="{00000000-FE73-4AC8-8C40-57B962B27D42}"/>
            </c:ext>
          </c:extLst>
        </c:ser>
        <c:dLbls>
          <c:showLegendKey val="0"/>
          <c:showVal val="0"/>
          <c:showCatName val="0"/>
          <c:showSerName val="0"/>
          <c:showPercent val="0"/>
          <c:showBubbleSize val="0"/>
        </c:dLbls>
        <c:gapWidth val="150"/>
        <c:axId val="185883152"/>
        <c:axId val="18548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FE73-4AC8-8C40-57B962B27D42}"/>
            </c:ext>
          </c:extLst>
        </c:ser>
        <c:dLbls>
          <c:showLegendKey val="0"/>
          <c:showVal val="0"/>
          <c:showCatName val="0"/>
          <c:showSerName val="0"/>
          <c:showPercent val="0"/>
          <c:showBubbleSize val="0"/>
        </c:dLbls>
        <c:marker val="1"/>
        <c:smooth val="0"/>
        <c:axId val="185883152"/>
        <c:axId val="185484264"/>
      </c:lineChart>
      <c:dateAx>
        <c:axId val="185883152"/>
        <c:scaling>
          <c:orientation val="minMax"/>
        </c:scaling>
        <c:delete val="1"/>
        <c:axPos val="b"/>
        <c:numFmt formatCode="ge" sourceLinked="1"/>
        <c:majorTickMark val="none"/>
        <c:minorTickMark val="none"/>
        <c:tickLblPos val="none"/>
        <c:crossAx val="185484264"/>
        <c:crosses val="autoZero"/>
        <c:auto val="1"/>
        <c:lblOffset val="100"/>
        <c:baseTimeUnit val="years"/>
      </c:dateAx>
      <c:valAx>
        <c:axId val="1854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65.33</c:v>
                </c:pt>
                <c:pt idx="1">
                  <c:v>65.36</c:v>
                </c:pt>
                <c:pt idx="2">
                  <c:v>64.790000000000006</c:v>
                </c:pt>
                <c:pt idx="3">
                  <c:v>65.84</c:v>
                </c:pt>
                <c:pt idx="4">
                  <c:v>77.08</c:v>
                </c:pt>
              </c:numCache>
            </c:numRef>
          </c:val>
          <c:extLst xmlns:c16r2="http://schemas.microsoft.com/office/drawing/2015/06/chart">
            <c:ext xmlns:c16="http://schemas.microsoft.com/office/drawing/2014/chart" uri="{C3380CC4-5D6E-409C-BE32-E72D297353CC}">
              <c16:uniqueId val="{00000000-1B31-4755-AB7C-96B5C983B29A}"/>
            </c:ext>
          </c:extLst>
        </c:ser>
        <c:dLbls>
          <c:showLegendKey val="0"/>
          <c:showVal val="0"/>
          <c:showCatName val="0"/>
          <c:showSerName val="0"/>
          <c:showPercent val="0"/>
          <c:showBubbleSize val="0"/>
        </c:dLbls>
        <c:gapWidth val="150"/>
        <c:axId val="186201912"/>
        <c:axId val="1862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1B31-4755-AB7C-96B5C983B29A}"/>
            </c:ext>
          </c:extLst>
        </c:ser>
        <c:dLbls>
          <c:showLegendKey val="0"/>
          <c:showVal val="0"/>
          <c:showCatName val="0"/>
          <c:showSerName val="0"/>
          <c:showPercent val="0"/>
          <c:showBubbleSize val="0"/>
        </c:dLbls>
        <c:marker val="1"/>
        <c:smooth val="0"/>
        <c:axId val="186201912"/>
        <c:axId val="186202304"/>
      </c:lineChart>
      <c:dateAx>
        <c:axId val="186201912"/>
        <c:scaling>
          <c:orientation val="minMax"/>
        </c:scaling>
        <c:delete val="1"/>
        <c:axPos val="b"/>
        <c:numFmt formatCode="ge" sourceLinked="1"/>
        <c:majorTickMark val="none"/>
        <c:minorTickMark val="none"/>
        <c:tickLblPos val="none"/>
        <c:crossAx val="186202304"/>
        <c:crosses val="autoZero"/>
        <c:auto val="1"/>
        <c:lblOffset val="100"/>
        <c:baseTimeUnit val="years"/>
      </c:dateAx>
      <c:valAx>
        <c:axId val="186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85.99</c:v>
                </c:pt>
                <c:pt idx="1">
                  <c:v>83.59</c:v>
                </c:pt>
                <c:pt idx="2">
                  <c:v>84.13</c:v>
                </c:pt>
                <c:pt idx="3">
                  <c:v>82.73</c:v>
                </c:pt>
                <c:pt idx="4">
                  <c:v>82.34</c:v>
                </c:pt>
              </c:numCache>
            </c:numRef>
          </c:val>
          <c:extLst xmlns:c16r2="http://schemas.microsoft.com/office/drawing/2015/06/chart">
            <c:ext xmlns:c16="http://schemas.microsoft.com/office/drawing/2014/chart" uri="{C3380CC4-5D6E-409C-BE32-E72D297353CC}">
              <c16:uniqueId val="{00000000-7FA8-4F4F-8F82-72DF3A5B1B5A}"/>
            </c:ext>
          </c:extLst>
        </c:ser>
        <c:dLbls>
          <c:showLegendKey val="0"/>
          <c:showVal val="0"/>
          <c:showCatName val="0"/>
          <c:showSerName val="0"/>
          <c:showPercent val="0"/>
          <c:showBubbleSize val="0"/>
        </c:dLbls>
        <c:gapWidth val="150"/>
        <c:axId val="186357176"/>
        <c:axId val="1863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7FA8-4F4F-8F82-72DF3A5B1B5A}"/>
            </c:ext>
          </c:extLst>
        </c:ser>
        <c:dLbls>
          <c:showLegendKey val="0"/>
          <c:showVal val="0"/>
          <c:showCatName val="0"/>
          <c:showSerName val="0"/>
          <c:showPercent val="0"/>
          <c:showBubbleSize val="0"/>
        </c:dLbls>
        <c:marker val="1"/>
        <c:smooth val="0"/>
        <c:axId val="186357176"/>
        <c:axId val="186357568"/>
      </c:lineChart>
      <c:dateAx>
        <c:axId val="186357176"/>
        <c:scaling>
          <c:orientation val="minMax"/>
        </c:scaling>
        <c:delete val="1"/>
        <c:axPos val="b"/>
        <c:numFmt formatCode="ge" sourceLinked="1"/>
        <c:majorTickMark val="none"/>
        <c:minorTickMark val="none"/>
        <c:tickLblPos val="none"/>
        <c:crossAx val="186357568"/>
        <c:crosses val="autoZero"/>
        <c:auto val="1"/>
        <c:lblOffset val="100"/>
        <c:baseTimeUnit val="years"/>
      </c:dateAx>
      <c:valAx>
        <c:axId val="1863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108.3</c:v>
                </c:pt>
                <c:pt idx="1">
                  <c:v>115.1</c:v>
                </c:pt>
                <c:pt idx="2">
                  <c:v>116</c:v>
                </c:pt>
                <c:pt idx="3">
                  <c:v>116.41</c:v>
                </c:pt>
                <c:pt idx="4">
                  <c:v>112.19</c:v>
                </c:pt>
              </c:numCache>
            </c:numRef>
          </c:val>
          <c:extLst xmlns:c16r2="http://schemas.microsoft.com/office/drawing/2015/06/chart">
            <c:ext xmlns:c16="http://schemas.microsoft.com/office/drawing/2014/chart" uri="{C3380CC4-5D6E-409C-BE32-E72D297353CC}">
              <c16:uniqueId val="{00000000-28CE-442D-B1CD-48A02A5E6E79}"/>
            </c:ext>
          </c:extLst>
        </c:ser>
        <c:dLbls>
          <c:showLegendKey val="0"/>
          <c:showVal val="0"/>
          <c:showCatName val="0"/>
          <c:showSerName val="0"/>
          <c:showPercent val="0"/>
          <c:showBubbleSize val="0"/>
        </c:dLbls>
        <c:gapWidth val="150"/>
        <c:axId val="185498864"/>
        <c:axId val="1855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8CE-442D-B1CD-48A02A5E6E79}"/>
            </c:ext>
          </c:extLst>
        </c:ser>
        <c:dLbls>
          <c:showLegendKey val="0"/>
          <c:showVal val="0"/>
          <c:showCatName val="0"/>
          <c:showSerName val="0"/>
          <c:showPercent val="0"/>
          <c:showBubbleSize val="0"/>
        </c:dLbls>
        <c:marker val="1"/>
        <c:smooth val="0"/>
        <c:axId val="185498864"/>
        <c:axId val="185573792"/>
      </c:lineChart>
      <c:dateAx>
        <c:axId val="185498864"/>
        <c:scaling>
          <c:orientation val="minMax"/>
        </c:scaling>
        <c:delete val="1"/>
        <c:axPos val="b"/>
        <c:numFmt formatCode="ge" sourceLinked="1"/>
        <c:majorTickMark val="none"/>
        <c:minorTickMark val="none"/>
        <c:tickLblPos val="none"/>
        <c:crossAx val="185573792"/>
        <c:crosses val="autoZero"/>
        <c:auto val="1"/>
        <c:lblOffset val="100"/>
        <c:baseTimeUnit val="years"/>
      </c:dateAx>
      <c:valAx>
        <c:axId val="18557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43.25</c:v>
                </c:pt>
                <c:pt idx="1">
                  <c:v>46.47</c:v>
                </c:pt>
                <c:pt idx="2">
                  <c:v>47.33</c:v>
                </c:pt>
                <c:pt idx="3">
                  <c:v>48.04</c:v>
                </c:pt>
                <c:pt idx="4">
                  <c:v>49.62</c:v>
                </c:pt>
              </c:numCache>
            </c:numRef>
          </c:val>
          <c:extLst xmlns:c16r2="http://schemas.microsoft.com/office/drawing/2015/06/chart">
            <c:ext xmlns:c16="http://schemas.microsoft.com/office/drawing/2014/chart" uri="{C3380CC4-5D6E-409C-BE32-E72D297353CC}">
              <c16:uniqueId val="{00000000-F930-42CF-9D71-658BD22B0E4A}"/>
            </c:ext>
          </c:extLst>
        </c:ser>
        <c:dLbls>
          <c:showLegendKey val="0"/>
          <c:showVal val="0"/>
          <c:showCatName val="0"/>
          <c:showSerName val="0"/>
          <c:showPercent val="0"/>
          <c:showBubbleSize val="0"/>
        </c:dLbls>
        <c:gapWidth val="150"/>
        <c:axId val="186185744"/>
        <c:axId val="1861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F930-42CF-9D71-658BD22B0E4A}"/>
            </c:ext>
          </c:extLst>
        </c:ser>
        <c:dLbls>
          <c:showLegendKey val="0"/>
          <c:showVal val="0"/>
          <c:showCatName val="0"/>
          <c:showSerName val="0"/>
          <c:showPercent val="0"/>
          <c:showBubbleSize val="0"/>
        </c:dLbls>
        <c:marker val="1"/>
        <c:smooth val="0"/>
        <c:axId val="186185744"/>
        <c:axId val="186186128"/>
      </c:lineChart>
      <c:dateAx>
        <c:axId val="186185744"/>
        <c:scaling>
          <c:orientation val="minMax"/>
        </c:scaling>
        <c:delete val="1"/>
        <c:axPos val="b"/>
        <c:numFmt formatCode="ge" sourceLinked="1"/>
        <c:majorTickMark val="none"/>
        <c:minorTickMark val="none"/>
        <c:tickLblPos val="none"/>
        <c:crossAx val="186186128"/>
        <c:crosses val="autoZero"/>
        <c:auto val="1"/>
        <c:lblOffset val="100"/>
        <c:baseTimeUnit val="years"/>
      </c:dateAx>
      <c:valAx>
        <c:axId val="1861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3.88</c:v>
                </c:pt>
                <c:pt idx="1">
                  <c:v>4.0199999999999996</c:v>
                </c:pt>
                <c:pt idx="2">
                  <c:v>4.5999999999999996</c:v>
                </c:pt>
                <c:pt idx="3">
                  <c:v>7.25</c:v>
                </c:pt>
                <c:pt idx="4">
                  <c:v>8.99</c:v>
                </c:pt>
              </c:numCache>
            </c:numRef>
          </c:val>
          <c:extLst xmlns:c16r2="http://schemas.microsoft.com/office/drawing/2015/06/chart">
            <c:ext xmlns:c16="http://schemas.microsoft.com/office/drawing/2014/chart" uri="{C3380CC4-5D6E-409C-BE32-E72D297353CC}">
              <c16:uniqueId val="{00000000-C82D-4557-818E-F4538BCC2EDA}"/>
            </c:ext>
          </c:extLst>
        </c:ser>
        <c:dLbls>
          <c:showLegendKey val="0"/>
          <c:showVal val="0"/>
          <c:showCatName val="0"/>
          <c:showSerName val="0"/>
          <c:showPercent val="0"/>
          <c:showBubbleSize val="0"/>
        </c:dLbls>
        <c:gapWidth val="150"/>
        <c:axId val="186465712"/>
        <c:axId val="18399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C82D-4557-818E-F4538BCC2EDA}"/>
            </c:ext>
          </c:extLst>
        </c:ser>
        <c:dLbls>
          <c:showLegendKey val="0"/>
          <c:showVal val="0"/>
          <c:showCatName val="0"/>
          <c:showSerName val="0"/>
          <c:showPercent val="0"/>
          <c:showBubbleSize val="0"/>
        </c:dLbls>
        <c:marker val="1"/>
        <c:smooth val="0"/>
        <c:axId val="186465712"/>
        <c:axId val="183993808"/>
      </c:lineChart>
      <c:dateAx>
        <c:axId val="186465712"/>
        <c:scaling>
          <c:orientation val="minMax"/>
        </c:scaling>
        <c:delete val="1"/>
        <c:axPos val="b"/>
        <c:numFmt formatCode="ge" sourceLinked="1"/>
        <c:majorTickMark val="none"/>
        <c:minorTickMark val="none"/>
        <c:tickLblPos val="none"/>
        <c:crossAx val="183993808"/>
        <c:crosses val="autoZero"/>
        <c:auto val="1"/>
        <c:lblOffset val="100"/>
        <c:baseTimeUnit val="years"/>
      </c:dateAx>
      <c:valAx>
        <c:axId val="1839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6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32-4940-986F-E2C4DAF83AF8}"/>
            </c:ext>
          </c:extLst>
        </c:ser>
        <c:dLbls>
          <c:showLegendKey val="0"/>
          <c:showVal val="0"/>
          <c:showCatName val="0"/>
          <c:showSerName val="0"/>
          <c:showPercent val="0"/>
          <c:showBubbleSize val="0"/>
        </c:dLbls>
        <c:gapWidth val="150"/>
        <c:axId val="185934072"/>
        <c:axId val="1859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2E32-4940-986F-E2C4DAF83AF8}"/>
            </c:ext>
          </c:extLst>
        </c:ser>
        <c:dLbls>
          <c:showLegendKey val="0"/>
          <c:showVal val="0"/>
          <c:showCatName val="0"/>
          <c:showSerName val="0"/>
          <c:showPercent val="0"/>
          <c:showBubbleSize val="0"/>
        </c:dLbls>
        <c:marker val="1"/>
        <c:smooth val="0"/>
        <c:axId val="185934072"/>
        <c:axId val="185934464"/>
      </c:lineChart>
      <c:dateAx>
        <c:axId val="185934072"/>
        <c:scaling>
          <c:orientation val="minMax"/>
        </c:scaling>
        <c:delete val="1"/>
        <c:axPos val="b"/>
        <c:numFmt formatCode="ge" sourceLinked="1"/>
        <c:majorTickMark val="none"/>
        <c:minorTickMark val="none"/>
        <c:tickLblPos val="none"/>
        <c:crossAx val="185934464"/>
        <c:crosses val="autoZero"/>
        <c:auto val="1"/>
        <c:lblOffset val="100"/>
        <c:baseTimeUnit val="years"/>
      </c:dateAx>
      <c:valAx>
        <c:axId val="1859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580.07000000000005</c:v>
                </c:pt>
                <c:pt idx="1">
                  <c:v>218.03</c:v>
                </c:pt>
                <c:pt idx="2">
                  <c:v>227.09</c:v>
                </c:pt>
                <c:pt idx="3">
                  <c:v>223.95</c:v>
                </c:pt>
                <c:pt idx="4">
                  <c:v>235.88</c:v>
                </c:pt>
              </c:numCache>
            </c:numRef>
          </c:val>
          <c:extLst xmlns:c16r2="http://schemas.microsoft.com/office/drawing/2015/06/chart">
            <c:ext xmlns:c16="http://schemas.microsoft.com/office/drawing/2014/chart" uri="{C3380CC4-5D6E-409C-BE32-E72D297353CC}">
              <c16:uniqueId val="{00000000-284C-4D2B-949A-A12105AACDAB}"/>
            </c:ext>
          </c:extLst>
        </c:ser>
        <c:dLbls>
          <c:showLegendKey val="0"/>
          <c:showVal val="0"/>
          <c:showCatName val="0"/>
          <c:showSerName val="0"/>
          <c:showPercent val="0"/>
          <c:showBubbleSize val="0"/>
        </c:dLbls>
        <c:gapWidth val="150"/>
        <c:axId val="183995768"/>
        <c:axId val="18399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284C-4D2B-949A-A12105AACDAB}"/>
            </c:ext>
          </c:extLst>
        </c:ser>
        <c:dLbls>
          <c:showLegendKey val="0"/>
          <c:showVal val="0"/>
          <c:showCatName val="0"/>
          <c:showSerName val="0"/>
          <c:showPercent val="0"/>
          <c:showBubbleSize val="0"/>
        </c:dLbls>
        <c:marker val="1"/>
        <c:smooth val="0"/>
        <c:axId val="183995768"/>
        <c:axId val="183995376"/>
      </c:lineChart>
      <c:dateAx>
        <c:axId val="183995768"/>
        <c:scaling>
          <c:orientation val="minMax"/>
        </c:scaling>
        <c:delete val="1"/>
        <c:axPos val="b"/>
        <c:numFmt formatCode="ge" sourceLinked="1"/>
        <c:majorTickMark val="none"/>
        <c:minorTickMark val="none"/>
        <c:tickLblPos val="none"/>
        <c:crossAx val="183995376"/>
        <c:crosses val="autoZero"/>
        <c:auto val="1"/>
        <c:lblOffset val="100"/>
        <c:baseTimeUnit val="years"/>
      </c:dateAx>
      <c:valAx>
        <c:axId val="18399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489.58</c:v>
                </c:pt>
                <c:pt idx="1">
                  <c:v>493.4</c:v>
                </c:pt>
                <c:pt idx="2">
                  <c:v>494.38</c:v>
                </c:pt>
                <c:pt idx="3">
                  <c:v>492.22</c:v>
                </c:pt>
                <c:pt idx="4">
                  <c:v>500.47</c:v>
                </c:pt>
              </c:numCache>
            </c:numRef>
          </c:val>
          <c:extLst xmlns:c16r2="http://schemas.microsoft.com/office/drawing/2015/06/chart">
            <c:ext xmlns:c16="http://schemas.microsoft.com/office/drawing/2014/chart" uri="{C3380CC4-5D6E-409C-BE32-E72D297353CC}">
              <c16:uniqueId val="{00000000-B1CC-49D7-9BEE-A4E16CB60DCD}"/>
            </c:ext>
          </c:extLst>
        </c:ser>
        <c:dLbls>
          <c:showLegendKey val="0"/>
          <c:showVal val="0"/>
          <c:showCatName val="0"/>
          <c:showSerName val="0"/>
          <c:showPercent val="0"/>
          <c:showBubbleSize val="0"/>
        </c:dLbls>
        <c:gapWidth val="150"/>
        <c:axId val="185935640"/>
        <c:axId val="1859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B1CC-49D7-9BEE-A4E16CB60DCD}"/>
            </c:ext>
          </c:extLst>
        </c:ser>
        <c:dLbls>
          <c:showLegendKey val="0"/>
          <c:showVal val="0"/>
          <c:showCatName val="0"/>
          <c:showSerName val="0"/>
          <c:showPercent val="0"/>
          <c:showBubbleSize val="0"/>
        </c:dLbls>
        <c:marker val="1"/>
        <c:smooth val="0"/>
        <c:axId val="185935640"/>
        <c:axId val="185936032"/>
      </c:lineChart>
      <c:dateAx>
        <c:axId val="185935640"/>
        <c:scaling>
          <c:orientation val="minMax"/>
        </c:scaling>
        <c:delete val="1"/>
        <c:axPos val="b"/>
        <c:numFmt formatCode="ge" sourceLinked="1"/>
        <c:majorTickMark val="none"/>
        <c:minorTickMark val="none"/>
        <c:tickLblPos val="none"/>
        <c:crossAx val="185936032"/>
        <c:crosses val="autoZero"/>
        <c:auto val="1"/>
        <c:lblOffset val="100"/>
        <c:baseTimeUnit val="years"/>
      </c:dateAx>
      <c:valAx>
        <c:axId val="18593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101.46</c:v>
                </c:pt>
                <c:pt idx="1">
                  <c:v>110.14</c:v>
                </c:pt>
                <c:pt idx="2">
                  <c:v>110.6</c:v>
                </c:pt>
                <c:pt idx="3">
                  <c:v>111.23</c:v>
                </c:pt>
                <c:pt idx="4">
                  <c:v>106.48</c:v>
                </c:pt>
              </c:numCache>
            </c:numRef>
          </c:val>
          <c:extLst xmlns:c16r2="http://schemas.microsoft.com/office/drawing/2015/06/chart">
            <c:ext xmlns:c16="http://schemas.microsoft.com/office/drawing/2014/chart" uri="{C3380CC4-5D6E-409C-BE32-E72D297353CC}">
              <c16:uniqueId val="{00000000-10B6-4F00-8EA1-E6CDB67ECD3A}"/>
            </c:ext>
          </c:extLst>
        </c:ser>
        <c:dLbls>
          <c:showLegendKey val="0"/>
          <c:showVal val="0"/>
          <c:showCatName val="0"/>
          <c:showSerName val="0"/>
          <c:showPercent val="0"/>
          <c:showBubbleSize val="0"/>
        </c:dLbls>
        <c:gapWidth val="150"/>
        <c:axId val="185933680"/>
        <c:axId val="18593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10B6-4F00-8EA1-E6CDB67ECD3A}"/>
            </c:ext>
          </c:extLst>
        </c:ser>
        <c:dLbls>
          <c:showLegendKey val="0"/>
          <c:showVal val="0"/>
          <c:showCatName val="0"/>
          <c:showSerName val="0"/>
          <c:showPercent val="0"/>
          <c:showBubbleSize val="0"/>
        </c:dLbls>
        <c:marker val="1"/>
        <c:smooth val="0"/>
        <c:axId val="185933680"/>
        <c:axId val="185937208"/>
      </c:lineChart>
      <c:dateAx>
        <c:axId val="185933680"/>
        <c:scaling>
          <c:orientation val="minMax"/>
        </c:scaling>
        <c:delete val="1"/>
        <c:axPos val="b"/>
        <c:numFmt formatCode="ge" sourceLinked="1"/>
        <c:majorTickMark val="none"/>
        <c:minorTickMark val="none"/>
        <c:tickLblPos val="none"/>
        <c:crossAx val="185937208"/>
        <c:crosses val="autoZero"/>
        <c:auto val="1"/>
        <c:lblOffset val="100"/>
        <c:baseTimeUnit val="years"/>
      </c:dateAx>
      <c:valAx>
        <c:axId val="18593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131.87</c:v>
                </c:pt>
                <c:pt idx="1">
                  <c:v>121.47</c:v>
                </c:pt>
                <c:pt idx="2">
                  <c:v>120.76</c:v>
                </c:pt>
                <c:pt idx="3">
                  <c:v>120.14</c:v>
                </c:pt>
                <c:pt idx="4">
                  <c:v>125.19</c:v>
                </c:pt>
              </c:numCache>
            </c:numRef>
          </c:val>
          <c:extLst xmlns:c16r2="http://schemas.microsoft.com/office/drawing/2015/06/chart">
            <c:ext xmlns:c16="http://schemas.microsoft.com/office/drawing/2014/chart" uri="{C3380CC4-5D6E-409C-BE32-E72D297353CC}">
              <c16:uniqueId val="{00000000-975F-4D09-8697-6C8E487E1D19}"/>
            </c:ext>
          </c:extLst>
        </c:ser>
        <c:dLbls>
          <c:showLegendKey val="0"/>
          <c:showVal val="0"/>
          <c:showCatName val="0"/>
          <c:showSerName val="0"/>
          <c:showPercent val="0"/>
          <c:showBubbleSize val="0"/>
        </c:dLbls>
        <c:gapWidth val="150"/>
        <c:axId val="186200344"/>
        <c:axId val="1862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975F-4D09-8697-6C8E487E1D19}"/>
            </c:ext>
          </c:extLst>
        </c:ser>
        <c:dLbls>
          <c:showLegendKey val="0"/>
          <c:showVal val="0"/>
          <c:showCatName val="0"/>
          <c:showSerName val="0"/>
          <c:showPercent val="0"/>
          <c:showBubbleSize val="0"/>
        </c:dLbls>
        <c:marker val="1"/>
        <c:smooth val="0"/>
        <c:axId val="186200344"/>
        <c:axId val="186200736"/>
      </c:lineChart>
      <c:dateAx>
        <c:axId val="186200344"/>
        <c:scaling>
          <c:orientation val="minMax"/>
        </c:scaling>
        <c:delete val="1"/>
        <c:axPos val="b"/>
        <c:numFmt formatCode="ge" sourceLinked="1"/>
        <c:majorTickMark val="none"/>
        <c:minorTickMark val="none"/>
        <c:tickLblPos val="none"/>
        <c:crossAx val="186200736"/>
        <c:crosses val="autoZero"/>
        <c:auto val="1"/>
        <c:lblOffset val="100"/>
        <c:baseTimeUnit val="years"/>
      </c:dateAx>
      <c:valAx>
        <c:axId val="1862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佐野市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119795</v>
      </c>
      <c r="AM8" s="70"/>
      <c r="AN8" s="70"/>
      <c r="AO8" s="70"/>
      <c r="AP8" s="70"/>
      <c r="AQ8" s="70"/>
      <c r="AR8" s="70"/>
      <c r="AS8" s="70"/>
      <c r="AT8" s="66">
        <f>データ!$S$6</f>
        <v>356.04</v>
      </c>
      <c r="AU8" s="67"/>
      <c r="AV8" s="67"/>
      <c r="AW8" s="67"/>
      <c r="AX8" s="67"/>
      <c r="AY8" s="67"/>
      <c r="AZ8" s="67"/>
      <c r="BA8" s="67"/>
      <c r="BB8" s="69">
        <f>データ!$T$6</f>
        <v>336.47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61.45</v>
      </c>
      <c r="J10" s="67"/>
      <c r="K10" s="67"/>
      <c r="L10" s="67"/>
      <c r="M10" s="67"/>
      <c r="N10" s="67"/>
      <c r="O10" s="68"/>
      <c r="P10" s="69">
        <f>データ!$P$6</f>
        <v>98.57</v>
      </c>
      <c r="Q10" s="69"/>
      <c r="R10" s="69"/>
      <c r="S10" s="69"/>
      <c r="T10" s="69"/>
      <c r="U10" s="69"/>
      <c r="V10" s="69"/>
      <c r="W10" s="70">
        <f>データ!$Q$6</f>
        <v>2270</v>
      </c>
      <c r="X10" s="70"/>
      <c r="Y10" s="70"/>
      <c r="Z10" s="70"/>
      <c r="AA10" s="70"/>
      <c r="AB10" s="70"/>
      <c r="AC10" s="70"/>
      <c r="AD10" s="2"/>
      <c r="AE10" s="2"/>
      <c r="AF10" s="2"/>
      <c r="AG10" s="2"/>
      <c r="AH10" s="4"/>
      <c r="AI10" s="4"/>
      <c r="AJ10" s="4"/>
      <c r="AK10" s="4"/>
      <c r="AL10" s="70">
        <f>データ!$U$6</f>
        <v>117639</v>
      </c>
      <c r="AM10" s="70"/>
      <c r="AN10" s="70"/>
      <c r="AO10" s="70"/>
      <c r="AP10" s="70"/>
      <c r="AQ10" s="70"/>
      <c r="AR10" s="70"/>
      <c r="AS10" s="70"/>
      <c r="AT10" s="66">
        <f>データ!$V$6</f>
        <v>184.34</v>
      </c>
      <c r="AU10" s="67"/>
      <c r="AV10" s="67"/>
      <c r="AW10" s="67"/>
      <c r="AX10" s="67"/>
      <c r="AY10" s="67"/>
      <c r="AZ10" s="67"/>
      <c r="BA10" s="67"/>
      <c r="BB10" s="69">
        <f>データ!$W$6</f>
        <v>638.16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aaI5jgX1nlKNXevUVcB0bnUvrN5AdXnToUUkGcoFCRXKZ1vMBo0hiPtsmjHLCScZHKiD3aZfwJbCsPfUZyrFQ==" saltValue="iLQyI6ZGbK2n9n920M+wt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92045</v>
      </c>
      <c r="D6" s="33">
        <f t="shared" si="3"/>
        <v>46</v>
      </c>
      <c r="E6" s="33">
        <f t="shared" si="3"/>
        <v>1</v>
      </c>
      <c r="F6" s="33">
        <f t="shared" si="3"/>
        <v>0</v>
      </c>
      <c r="G6" s="33">
        <f t="shared" si="3"/>
        <v>1</v>
      </c>
      <c r="H6" s="33" t="str">
        <f t="shared" si="3"/>
        <v>栃木県　佐野市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61.45</v>
      </c>
      <c r="P6" s="34">
        <f t="shared" si="3"/>
        <v>98.57</v>
      </c>
      <c r="Q6" s="34">
        <f t="shared" si="3"/>
        <v>2270</v>
      </c>
      <c r="R6" s="34">
        <f t="shared" si="3"/>
        <v>119795</v>
      </c>
      <c r="S6" s="34">
        <f t="shared" si="3"/>
        <v>356.04</v>
      </c>
      <c r="T6" s="34">
        <f t="shared" si="3"/>
        <v>336.47</v>
      </c>
      <c r="U6" s="34">
        <f t="shared" si="3"/>
        <v>117639</v>
      </c>
      <c r="V6" s="34">
        <f t="shared" si="3"/>
        <v>184.34</v>
      </c>
      <c r="W6" s="34">
        <f t="shared" si="3"/>
        <v>638.16</v>
      </c>
      <c r="X6" s="35">
        <f>IF(X7="",NA(),X7)</f>
        <v>108.3</v>
      </c>
      <c r="Y6" s="35">
        <f t="shared" ref="Y6:AG6" si="4">IF(Y7="",NA(),Y7)</f>
        <v>115.1</v>
      </c>
      <c r="Z6" s="35">
        <f t="shared" si="4"/>
        <v>116</v>
      </c>
      <c r="AA6" s="35">
        <f t="shared" si="4"/>
        <v>116.41</v>
      </c>
      <c r="AB6" s="35">
        <f t="shared" si="4"/>
        <v>112.19</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580.07000000000005</v>
      </c>
      <c r="AU6" s="35">
        <f t="shared" ref="AU6:BC6" si="6">IF(AU7="",NA(),AU7)</f>
        <v>218.03</v>
      </c>
      <c r="AV6" s="35">
        <f t="shared" si="6"/>
        <v>227.09</v>
      </c>
      <c r="AW6" s="35">
        <f t="shared" si="6"/>
        <v>223.95</v>
      </c>
      <c r="AX6" s="35">
        <f t="shared" si="6"/>
        <v>235.88</v>
      </c>
      <c r="AY6" s="35">
        <f t="shared" si="6"/>
        <v>648.09</v>
      </c>
      <c r="AZ6" s="35">
        <f t="shared" si="6"/>
        <v>344.19</v>
      </c>
      <c r="BA6" s="35">
        <f t="shared" si="6"/>
        <v>352.05</v>
      </c>
      <c r="BB6" s="35">
        <f t="shared" si="6"/>
        <v>349.04</v>
      </c>
      <c r="BC6" s="35">
        <f t="shared" si="6"/>
        <v>337.49</v>
      </c>
      <c r="BD6" s="34" t="str">
        <f>IF(BD7="","",IF(BD7="-","【-】","【"&amp;SUBSTITUTE(TEXT(BD7,"#,##0.00"),"-","△")&amp;"】"))</f>
        <v>【264.34】</v>
      </c>
      <c r="BE6" s="35">
        <f>IF(BE7="",NA(),BE7)</f>
        <v>489.58</v>
      </c>
      <c r="BF6" s="35">
        <f t="shared" ref="BF6:BN6" si="7">IF(BF7="",NA(),BF7)</f>
        <v>493.4</v>
      </c>
      <c r="BG6" s="35">
        <f t="shared" si="7"/>
        <v>494.38</v>
      </c>
      <c r="BH6" s="35">
        <f t="shared" si="7"/>
        <v>492.22</v>
      </c>
      <c r="BI6" s="35">
        <f t="shared" si="7"/>
        <v>500.47</v>
      </c>
      <c r="BJ6" s="35">
        <f t="shared" si="7"/>
        <v>253.86</v>
      </c>
      <c r="BK6" s="35">
        <f t="shared" si="7"/>
        <v>252.09</v>
      </c>
      <c r="BL6" s="35">
        <f t="shared" si="7"/>
        <v>250.76</v>
      </c>
      <c r="BM6" s="35">
        <f t="shared" si="7"/>
        <v>254.54</v>
      </c>
      <c r="BN6" s="35">
        <f t="shared" si="7"/>
        <v>265.92</v>
      </c>
      <c r="BO6" s="34" t="str">
        <f>IF(BO7="","",IF(BO7="-","【-】","【"&amp;SUBSTITUTE(TEXT(BO7,"#,##0.00"),"-","△")&amp;"】"))</f>
        <v>【274.27】</v>
      </c>
      <c r="BP6" s="35">
        <f>IF(BP7="",NA(),BP7)</f>
        <v>101.46</v>
      </c>
      <c r="BQ6" s="35">
        <f t="shared" ref="BQ6:BY6" si="8">IF(BQ7="",NA(),BQ7)</f>
        <v>110.14</v>
      </c>
      <c r="BR6" s="35">
        <f t="shared" si="8"/>
        <v>110.6</v>
      </c>
      <c r="BS6" s="35">
        <f t="shared" si="8"/>
        <v>111.23</v>
      </c>
      <c r="BT6" s="35">
        <f t="shared" si="8"/>
        <v>106.48</v>
      </c>
      <c r="BU6" s="35">
        <f t="shared" si="8"/>
        <v>100.07</v>
      </c>
      <c r="BV6" s="35">
        <f t="shared" si="8"/>
        <v>106.22</v>
      </c>
      <c r="BW6" s="35">
        <f t="shared" si="8"/>
        <v>106.69</v>
      </c>
      <c r="BX6" s="35">
        <f t="shared" si="8"/>
        <v>106.52</v>
      </c>
      <c r="BY6" s="35">
        <f t="shared" si="8"/>
        <v>105.86</v>
      </c>
      <c r="BZ6" s="34" t="str">
        <f>IF(BZ7="","",IF(BZ7="-","【-】","【"&amp;SUBSTITUTE(TEXT(BZ7,"#,##0.00"),"-","△")&amp;"】"))</f>
        <v>【104.36】</v>
      </c>
      <c r="CA6" s="35">
        <f>IF(CA7="",NA(),CA7)</f>
        <v>131.87</v>
      </c>
      <c r="CB6" s="35">
        <f t="shared" ref="CB6:CJ6" si="9">IF(CB7="",NA(),CB7)</f>
        <v>121.47</v>
      </c>
      <c r="CC6" s="35">
        <f t="shared" si="9"/>
        <v>120.76</v>
      </c>
      <c r="CD6" s="35">
        <f t="shared" si="9"/>
        <v>120.14</v>
      </c>
      <c r="CE6" s="35">
        <f t="shared" si="9"/>
        <v>125.19</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65.33</v>
      </c>
      <c r="CM6" s="35">
        <f t="shared" ref="CM6:CU6" si="10">IF(CM7="",NA(),CM7)</f>
        <v>65.36</v>
      </c>
      <c r="CN6" s="35">
        <f t="shared" si="10"/>
        <v>64.790000000000006</v>
      </c>
      <c r="CO6" s="35">
        <f t="shared" si="10"/>
        <v>65.84</v>
      </c>
      <c r="CP6" s="35">
        <f t="shared" si="10"/>
        <v>77.08</v>
      </c>
      <c r="CQ6" s="35">
        <f t="shared" si="10"/>
        <v>62.45</v>
      </c>
      <c r="CR6" s="35">
        <f t="shared" si="10"/>
        <v>62.12</v>
      </c>
      <c r="CS6" s="35">
        <f t="shared" si="10"/>
        <v>62.26</v>
      </c>
      <c r="CT6" s="35">
        <f t="shared" si="10"/>
        <v>62.1</v>
      </c>
      <c r="CU6" s="35">
        <f t="shared" si="10"/>
        <v>62.38</v>
      </c>
      <c r="CV6" s="34" t="str">
        <f>IF(CV7="","",IF(CV7="-","【-】","【"&amp;SUBSTITUTE(TEXT(CV7,"#,##0.00"),"-","△")&amp;"】"))</f>
        <v>【60.41】</v>
      </c>
      <c r="CW6" s="35">
        <f>IF(CW7="",NA(),CW7)</f>
        <v>85.99</v>
      </c>
      <c r="CX6" s="35">
        <f t="shared" ref="CX6:DF6" si="11">IF(CX7="",NA(),CX7)</f>
        <v>83.59</v>
      </c>
      <c r="CY6" s="35">
        <f t="shared" si="11"/>
        <v>84.13</v>
      </c>
      <c r="CZ6" s="35">
        <f t="shared" si="11"/>
        <v>82.73</v>
      </c>
      <c r="DA6" s="35">
        <f t="shared" si="11"/>
        <v>82.34</v>
      </c>
      <c r="DB6" s="35">
        <f t="shared" si="11"/>
        <v>89.76</v>
      </c>
      <c r="DC6" s="35">
        <f t="shared" si="11"/>
        <v>89.45</v>
      </c>
      <c r="DD6" s="35">
        <f t="shared" si="11"/>
        <v>89.5</v>
      </c>
      <c r="DE6" s="35">
        <f t="shared" si="11"/>
        <v>89.52</v>
      </c>
      <c r="DF6" s="35">
        <f t="shared" si="11"/>
        <v>89.17</v>
      </c>
      <c r="DG6" s="34" t="str">
        <f>IF(DG7="","",IF(DG7="-","【-】","【"&amp;SUBSTITUTE(TEXT(DG7,"#,##0.00"),"-","△")&amp;"】"))</f>
        <v>【89.93】</v>
      </c>
      <c r="DH6" s="35">
        <f>IF(DH7="",NA(),DH7)</f>
        <v>43.25</v>
      </c>
      <c r="DI6" s="35">
        <f t="shared" ref="DI6:DQ6" si="12">IF(DI7="",NA(),DI7)</f>
        <v>46.47</v>
      </c>
      <c r="DJ6" s="35">
        <f t="shared" si="12"/>
        <v>47.33</v>
      </c>
      <c r="DK6" s="35">
        <f t="shared" si="12"/>
        <v>48.04</v>
      </c>
      <c r="DL6" s="35">
        <f t="shared" si="12"/>
        <v>49.62</v>
      </c>
      <c r="DM6" s="35">
        <f t="shared" si="12"/>
        <v>41.12</v>
      </c>
      <c r="DN6" s="35">
        <f t="shared" si="12"/>
        <v>44.91</v>
      </c>
      <c r="DO6" s="35">
        <f t="shared" si="12"/>
        <v>45.89</v>
      </c>
      <c r="DP6" s="35">
        <f t="shared" si="12"/>
        <v>46.58</v>
      </c>
      <c r="DQ6" s="35">
        <f t="shared" si="12"/>
        <v>46.99</v>
      </c>
      <c r="DR6" s="34" t="str">
        <f>IF(DR7="","",IF(DR7="-","【-】","【"&amp;SUBSTITUTE(TEXT(DR7,"#,##0.00"),"-","△")&amp;"】"))</f>
        <v>【48.12】</v>
      </c>
      <c r="DS6" s="35">
        <f>IF(DS7="",NA(),DS7)</f>
        <v>3.88</v>
      </c>
      <c r="DT6" s="35">
        <f t="shared" ref="DT6:EB6" si="13">IF(DT7="",NA(),DT7)</f>
        <v>4.0199999999999996</v>
      </c>
      <c r="DU6" s="35">
        <f t="shared" si="13"/>
        <v>4.5999999999999996</v>
      </c>
      <c r="DV6" s="35">
        <f t="shared" si="13"/>
        <v>7.25</v>
      </c>
      <c r="DW6" s="35">
        <f t="shared" si="13"/>
        <v>8.99</v>
      </c>
      <c r="DX6" s="35">
        <f t="shared" si="13"/>
        <v>10.9</v>
      </c>
      <c r="DY6" s="35">
        <f t="shared" si="13"/>
        <v>12.03</v>
      </c>
      <c r="DZ6" s="35">
        <f t="shared" si="13"/>
        <v>13.14</v>
      </c>
      <c r="EA6" s="35">
        <f t="shared" si="13"/>
        <v>14.45</v>
      </c>
      <c r="EB6" s="35">
        <f t="shared" si="13"/>
        <v>15.83</v>
      </c>
      <c r="EC6" s="34" t="str">
        <f>IF(EC7="","",IF(EC7="-","【-】","【"&amp;SUBSTITUTE(TEXT(EC7,"#,##0.00"),"-","△")&amp;"】"))</f>
        <v>【15.89】</v>
      </c>
      <c r="ED6" s="35">
        <f>IF(ED7="",NA(),ED7)</f>
        <v>0.49</v>
      </c>
      <c r="EE6" s="35">
        <f t="shared" ref="EE6:EM6" si="14">IF(EE7="",NA(),EE7)</f>
        <v>0.65</v>
      </c>
      <c r="EF6" s="35">
        <f t="shared" si="14"/>
        <v>0.77</v>
      </c>
      <c r="EG6" s="35">
        <f t="shared" si="14"/>
        <v>0.53</v>
      </c>
      <c r="EH6" s="35">
        <f t="shared" si="14"/>
        <v>0.22</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92045</v>
      </c>
      <c r="D7" s="37">
        <v>46</v>
      </c>
      <c r="E7" s="37">
        <v>1</v>
      </c>
      <c r="F7" s="37">
        <v>0</v>
      </c>
      <c r="G7" s="37">
        <v>1</v>
      </c>
      <c r="H7" s="37" t="s">
        <v>105</v>
      </c>
      <c r="I7" s="37" t="s">
        <v>106</v>
      </c>
      <c r="J7" s="37" t="s">
        <v>107</v>
      </c>
      <c r="K7" s="37" t="s">
        <v>108</v>
      </c>
      <c r="L7" s="37" t="s">
        <v>109</v>
      </c>
      <c r="M7" s="37" t="s">
        <v>110</v>
      </c>
      <c r="N7" s="38" t="s">
        <v>111</v>
      </c>
      <c r="O7" s="38">
        <v>61.45</v>
      </c>
      <c r="P7" s="38">
        <v>98.57</v>
      </c>
      <c r="Q7" s="38">
        <v>2270</v>
      </c>
      <c r="R7" s="38">
        <v>119795</v>
      </c>
      <c r="S7" s="38">
        <v>356.04</v>
      </c>
      <c r="T7" s="38">
        <v>336.47</v>
      </c>
      <c r="U7" s="38">
        <v>117639</v>
      </c>
      <c r="V7" s="38">
        <v>184.34</v>
      </c>
      <c r="W7" s="38">
        <v>638.16</v>
      </c>
      <c r="X7" s="38">
        <v>108.3</v>
      </c>
      <c r="Y7" s="38">
        <v>115.1</v>
      </c>
      <c r="Z7" s="38">
        <v>116</v>
      </c>
      <c r="AA7" s="38">
        <v>116.41</v>
      </c>
      <c r="AB7" s="38">
        <v>112.19</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580.07000000000005</v>
      </c>
      <c r="AU7" s="38">
        <v>218.03</v>
      </c>
      <c r="AV7" s="38">
        <v>227.09</v>
      </c>
      <c r="AW7" s="38">
        <v>223.95</v>
      </c>
      <c r="AX7" s="38">
        <v>235.88</v>
      </c>
      <c r="AY7" s="38">
        <v>648.09</v>
      </c>
      <c r="AZ7" s="38">
        <v>344.19</v>
      </c>
      <c r="BA7" s="38">
        <v>352.05</v>
      </c>
      <c r="BB7" s="38">
        <v>349.04</v>
      </c>
      <c r="BC7" s="38">
        <v>337.49</v>
      </c>
      <c r="BD7" s="38">
        <v>264.33999999999997</v>
      </c>
      <c r="BE7" s="38">
        <v>489.58</v>
      </c>
      <c r="BF7" s="38">
        <v>493.4</v>
      </c>
      <c r="BG7" s="38">
        <v>494.38</v>
      </c>
      <c r="BH7" s="38">
        <v>492.22</v>
      </c>
      <c r="BI7" s="38">
        <v>500.47</v>
      </c>
      <c r="BJ7" s="38">
        <v>253.86</v>
      </c>
      <c r="BK7" s="38">
        <v>252.09</v>
      </c>
      <c r="BL7" s="38">
        <v>250.76</v>
      </c>
      <c r="BM7" s="38">
        <v>254.54</v>
      </c>
      <c r="BN7" s="38">
        <v>265.92</v>
      </c>
      <c r="BO7" s="38">
        <v>274.27</v>
      </c>
      <c r="BP7" s="38">
        <v>101.46</v>
      </c>
      <c r="BQ7" s="38">
        <v>110.14</v>
      </c>
      <c r="BR7" s="38">
        <v>110.6</v>
      </c>
      <c r="BS7" s="38">
        <v>111.23</v>
      </c>
      <c r="BT7" s="38">
        <v>106.48</v>
      </c>
      <c r="BU7" s="38">
        <v>100.07</v>
      </c>
      <c r="BV7" s="38">
        <v>106.22</v>
      </c>
      <c r="BW7" s="38">
        <v>106.69</v>
      </c>
      <c r="BX7" s="38">
        <v>106.52</v>
      </c>
      <c r="BY7" s="38">
        <v>105.86</v>
      </c>
      <c r="BZ7" s="38">
        <v>104.36</v>
      </c>
      <c r="CA7" s="38">
        <v>131.87</v>
      </c>
      <c r="CB7" s="38">
        <v>121.47</v>
      </c>
      <c r="CC7" s="38">
        <v>120.76</v>
      </c>
      <c r="CD7" s="38">
        <v>120.14</v>
      </c>
      <c r="CE7" s="38">
        <v>125.19</v>
      </c>
      <c r="CF7" s="38">
        <v>164.93</v>
      </c>
      <c r="CG7" s="38">
        <v>155.22999999999999</v>
      </c>
      <c r="CH7" s="38">
        <v>154.91999999999999</v>
      </c>
      <c r="CI7" s="38">
        <v>155.80000000000001</v>
      </c>
      <c r="CJ7" s="38">
        <v>158.58000000000001</v>
      </c>
      <c r="CK7" s="38">
        <v>165.71</v>
      </c>
      <c r="CL7" s="38">
        <v>65.33</v>
      </c>
      <c r="CM7" s="38">
        <v>65.36</v>
      </c>
      <c r="CN7" s="38">
        <v>64.790000000000006</v>
      </c>
      <c r="CO7" s="38">
        <v>65.84</v>
      </c>
      <c r="CP7" s="38">
        <v>77.08</v>
      </c>
      <c r="CQ7" s="38">
        <v>62.45</v>
      </c>
      <c r="CR7" s="38">
        <v>62.12</v>
      </c>
      <c r="CS7" s="38">
        <v>62.26</v>
      </c>
      <c r="CT7" s="38">
        <v>62.1</v>
      </c>
      <c r="CU7" s="38">
        <v>62.38</v>
      </c>
      <c r="CV7" s="38">
        <v>60.41</v>
      </c>
      <c r="CW7" s="38">
        <v>85.99</v>
      </c>
      <c r="CX7" s="38">
        <v>83.59</v>
      </c>
      <c r="CY7" s="38">
        <v>84.13</v>
      </c>
      <c r="CZ7" s="38">
        <v>82.73</v>
      </c>
      <c r="DA7" s="38">
        <v>82.34</v>
      </c>
      <c r="DB7" s="38">
        <v>89.76</v>
      </c>
      <c r="DC7" s="38">
        <v>89.45</v>
      </c>
      <c r="DD7" s="38">
        <v>89.5</v>
      </c>
      <c r="DE7" s="38">
        <v>89.52</v>
      </c>
      <c r="DF7" s="38">
        <v>89.17</v>
      </c>
      <c r="DG7" s="38">
        <v>89.93</v>
      </c>
      <c r="DH7" s="38">
        <v>43.25</v>
      </c>
      <c r="DI7" s="38">
        <v>46.47</v>
      </c>
      <c r="DJ7" s="38">
        <v>47.33</v>
      </c>
      <c r="DK7" s="38">
        <v>48.04</v>
      </c>
      <c r="DL7" s="38">
        <v>49.62</v>
      </c>
      <c r="DM7" s="38">
        <v>41.12</v>
      </c>
      <c r="DN7" s="38">
        <v>44.91</v>
      </c>
      <c r="DO7" s="38">
        <v>45.89</v>
      </c>
      <c r="DP7" s="38">
        <v>46.58</v>
      </c>
      <c r="DQ7" s="38">
        <v>46.99</v>
      </c>
      <c r="DR7" s="38">
        <v>48.12</v>
      </c>
      <c r="DS7" s="38">
        <v>3.88</v>
      </c>
      <c r="DT7" s="38">
        <v>4.0199999999999996</v>
      </c>
      <c r="DU7" s="38">
        <v>4.5999999999999996</v>
      </c>
      <c r="DV7" s="38">
        <v>7.25</v>
      </c>
      <c r="DW7" s="38">
        <v>8.99</v>
      </c>
      <c r="DX7" s="38">
        <v>10.9</v>
      </c>
      <c r="DY7" s="38">
        <v>12.03</v>
      </c>
      <c r="DZ7" s="38">
        <v>13.14</v>
      </c>
      <c r="EA7" s="38">
        <v>14.45</v>
      </c>
      <c r="EB7" s="38">
        <v>15.83</v>
      </c>
      <c r="EC7" s="38">
        <v>15.89</v>
      </c>
      <c r="ED7" s="38">
        <v>0.49</v>
      </c>
      <c r="EE7" s="38">
        <v>0.65</v>
      </c>
      <c r="EF7" s="38">
        <v>0.77</v>
      </c>
      <c r="EG7" s="38">
        <v>0.53</v>
      </c>
      <c r="EH7" s="38">
        <v>0.22</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2019-01-28T08:59:44Z</cp:lastPrinted>
  <dcterms:created xsi:type="dcterms:W3CDTF">2018-12-03T08:28:06Z</dcterms:created>
  <dcterms:modified xsi:type="dcterms:W3CDTF">2019-02-07T06:33:23Z</dcterms:modified>
  <cp:category/>
</cp:coreProperties>
</file>