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W8" i="4"/>
  <c r="P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<sst xmlns="http://schemas.openxmlformats.org/spreadsheetml/2006/main" count="221" uniqueCount="111">
  <si>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</si>
  <si>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</si>
  <si>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</si>
  <si>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</si>
  <si>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</si>
  <si>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</si>
  <si>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</si>
  <si>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</si>
  <si>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</si>
  <si>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</si>
  <si>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</si>
  <si>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</si>
  <si>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</si>
  <si>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</si>
  <si>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</si>
  <si>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</si>
  <si>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</si>
  <si>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</si>
  <si>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</si>
  <si>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</si>
  <si>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</si>
  <si>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</si>
  <si>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</si>
  <si>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</si>
  <si>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</si>
  <si>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</si>
  <si>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</si>
  <si>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</si>
  <si>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</si>
  <si>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</si>
  <si>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</si>
  <si>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</si>
  <si>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</si>
  <si>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</si>
  <si>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</si>
  <si>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</si>
  <si>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</si>
  <si>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</si>
  <si>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</si>
  <si>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</si>
  <si>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</si>
  <si>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</si>
  <si>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</si>
  <si>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</si>
  <si>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</si>
  <si>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</si>
  <si>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</si>
  <si>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</si>
  <si>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</si>
  <si>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</si>
  <si>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</si>
  <si>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</si>
  <si>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</si>
  <si>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</si>
  <si>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</si>
  <si>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</si>
  <si>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</si>
  <si>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</si>
  <si>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</si>
  <si>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</si>
  <si>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</si>
  <si>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</si>
  <si>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</si>
  <si>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</si>
  <si>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</si>
  <si>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</si>
  <si>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</si>
  <si>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</si>
  <si>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</si>
  <si>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</si>
  <si>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</si>
  <si>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</si>
  <si>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</si>
  <si>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</si>
  <si>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</si>
  <si>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</si>
  <si>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</si>
  <si>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</si>
  <si>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</si>
  <si>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</si>
  <si>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</si>
  <si>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</si>
  <si>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</si>
  <si>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</si>
  <si>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</si>
  <si>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</si>
  <si>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</si>
  <si>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</si>
  <si>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</si>
  <si>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</si>
  <si>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</si>
  <si>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</si>
  <si>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</si>
  <si>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</si>
  <si>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</si>
  <si>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</si>
  <si>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鹿沼市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</si>
  <si>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</si>
  <si>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</si>
  <si>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</si>
  <si>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</si>
  <si>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</si>
  <si>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</si>
  <si>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</si>
  <si>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</si>
  <si>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</si>
  <si>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</si>
  <si>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</si>
  <si>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と経費回収率が100%を割り込んでいるが右肩上がりであり、企業債債務残高対事業規模比率は類似団体平均を下回っているため、経営改善の方向に向かっているといえる。しかし、汚水処理原価が上昇傾向にあることや、更新時期の到来、人口減少や節水機器の普及による有収水量の減少傾向を踏まえると、有収率や施設効率の改善等の更なる経営改善の必要がある。</t>
  </si>
  <si>
    <t>　事業着手から50年が経過し、今後耐用年数を経過した管渠が増加する見込みであり、有収率も56%と低位である。現在、長寿命化計画を策定中であり、老朽管を中心に計画的な更新、更生を実施していく。</t>
  </si>
  <si>
    <t>類似団体と比較すると経営状況は良いといえるが、収益的収支比率や経費回収率が100%を下回っているため、更なる経費削減や、有収率の改善、公正妥当な使用料の見直しによる健全運営のための収入の確保等により、今後も経営改善を進めていく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</si>
</sst>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0.03</c:v>
                </c:pt>
                <c:pt idx="1">
                  <c:v>0.08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7591424"/>
        <c:axId val="475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47591424"/>
        <c:axId val="47593344"/>
      </c:lineChart>
      <c:dateAx>
        <c:axId val="47591424"/>
        <c:scaling>
          <c:orientation val="minMax"/>
        </c:scaling>
        <c:delete val="1"/>
        <c:axPos val="b"/>
        <c:numFmt formatCode="ge" sourceLinked="1"/>
        <c:majorTickMark val="none"/>
        <c:minorTickMark val="none"/>
        <c:tickLblPos val="none"/>
        <c:crossAx val="47593344"/>
        <c:crosses val="autoZero"/>
        <c:auto val="1"/>
        <c:lblOffset val="100"/>
        <c:baseTimeUnit val="years"/>
      </c:dateAx>
      <c:valAx>
        <c:axId val="475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70.569999999999993</c:v>
                </c:pt>
                <c:pt idx="1">
                  <c:v>67.58</c:v>
                </c:pt>
                <c:pt idx="2">
                  <c:v>67.319999999999993</c:v>
                </c:pt>
                <c:pt idx="3">
                  <c:v>70.91</c:v>
                </c:pt>
                <c:pt idx="4">
                  <c:v>67.88</c:v>
                </c:pt>
              </c:numCache>
            </c:numRef>
          </c:val>
        </c:ser>
        <c:dLbls>
          <c:showLegendKey val="0"/>
          <c:showVal val="0"/>
          <c:showCatName val="0"/>
          <c:showSerName val="0"/>
          <c:showPercent val="0"/>
          <c:showBubbleSize val="0"/>
        </c:dLbls>
        <c:gapWidth val="150"/>
        <c:axId val="48234880"/>
        <c:axId val="482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48234880"/>
        <c:axId val="48236800"/>
      </c:lineChart>
      <c:dateAx>
        <c:axId val="48234880"/>
        <c:scaling>
          <c:orientation val="minMax"/>
        </c:scaling>
        <c:delete val="1"/>
        <c:axPos val="b"/>
        <c:numFmt formatCode="ge" sourceLinked="1"/>
        <c:majorTickMark val="none"/>
        <c:minorTickMark val="none"/>
        <c:tickLblPos val="none"/>
        <c:crossAx val="48236800"/>
        <c:crosses val="autoZero"/>
        <c:auto val="1"/>
        <c:lblOffset val="100"/>
        <c:baseTimeUnit val="years"/>
      </c:dateAx>
      <c:valAx>
        <c:axId val="482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84.82</c:v>
                </c:pt>
                <c:pt idx="1">
                  <c:v>92.81</c:v>
                </c:pt>
                <c:pt idx="2">
                  <c:v>93.16</c:v>
                </c:pt>
                <c:pt idx="3">
                  <c:v>93.76</c:v>
                </c:pt>
                <c:pt idx="4">
                  <c:v>94.54</c:v>
                </c:pt>
              </c:numCache>
            </c:numRef>
          </c:val>
        </c:ser>
        <c:dLbls>
          <c:showLegendKey val="0"/>
          <c:showVal val="0"/>
          <c:showCatName val="0"/>
          <c:showSerName val="0"/>
          <c:showPercent val="0"/>
          <c:showBubbleSize val="0"/>
        </c:dLbls>
        <c:gapWidth val="150"/>
        <c:axId val="48275456"/>
        <c:axId val="482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48275456"/>
        <c:axId val="48277376"/>
      </c:lineChart>
      <c:dateAx>
        <c:axId val="48275456"/>
        <c:scaling>
          <c:orientation val="minMax"/>
        </c:scaling>
        <c:delete val="1"/>
        <c:axPos val="b"/>
        <c:numFmt formatCode="ge" sourceLinked="1"/>
        <c:majorTickMark val="none"/>
        <c:minorTickMark val="none"/>
        <c:tickLblPos val="none"/>
        <c:crossAx val="48277376"/>
        <c:crosses val="autoZero"/>
        <c:auto val="1"/>
        <c:lblOffset val="100"/>
        <c:baseTimeUnit val="years"/>
      </c:dateAx>
      <c:valAx>
        <c:axId val="482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92.11</c:v>
                </c:pt>
                <c:pt idx="1">
                  <c:v>92.58</c:v>
                </c:pt>
                <c:pt idx="2">
                  <c:v>93.71</c:v>
                </c:pt>
                <c:pt idx="3">
                  <c:v>96.69</c:v>
                </c:pt>
                <c:pt idx="4">
                  <c:v>96.43</c:v>
                </c:pt>
              </c:numCache>
            </c:numRef>
          </c:val>
        </c:ser>
        <c:dLbls>
          <c:showLegendKey val="0"/>
          <c:showVal val="0"/>
          <c:showCatName val="0"/>
          <c:showSerName val="0"/>
          <c:showPercent val="0"/>
          <c:showBubbleSize val="0"/>
        </c:dLbls>
        <c:gapWidth val="150"/>
        <c:axId val="47603072"/>
        <c:axId val="476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03072"/>
        <c:axId val="47605248"/>
      </c:lineChart>
      <c:dateAx>
        <c:axId val="47603072"/>
        <c:scaling>
          <c:orientation val="minMax"/>
        </c:scaling>
        <c:delete val="1"/>
        <c:axPos val="b"/>
        <c:numFmt formatCode="ge" sourceLinked="1"/>
        <c:majorTickMark val="none"/>
        <c:minorTickMark val="none"/>
        <c:tickLblPos val="none"/>
        <c:crossAx val="47605248"/>
        <c:crosses val="autoZero"/>
        <c:auto val="1"/>
        <c:lblOffset val="100"/>
        <c:baseTimeUnit val="years"/>
      </c:dateAx>
      <c:valAx>
        <c:axId val="476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27264"/>
        <c:axId val="47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27264"/>
        <c:axId val="47629440"/>
      </c:lineChart>
      <c:dateAx>
        <c:axId val="47627264"/>
        <c:scaling>
          <c:orientation val="minMax"/>
        </c:scaling>
        <c:delete val="1"/>
        <c:axPos val="b"/>
        <c:numFmt formatCode="ge" sourceLinked="1"/>
        <c:majorTickMark val="none"/>
        <c:minorTickMark val="none"/>
        <c:tickLblPos val="none"/>
        <c:crossAx val="47629440"/>
        <c:crosses val="autoZero"/>
        <c:auto val="1"/>
        <c:lblOffset val="100"/>
        <c:baseTimeUnit val="years"/>
      </c:dateAx>
      <c:valAx>
        <c:axId val="47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43264"/>
        <c:axId val="479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43264"/>
        <c:axId val="47915776"/>
      </c:lineChart>
      <c:dateAx>
        <c:axId val="47643264"/>
        <c:scaling>
          <c:orientation val="minMax"/>
        </c:scaling>
        <c:delete val="1"/>
        <c:axPos val="b"/>
        <c:numFmt formatCode="ge" sourceLinked="1"/>
        <c:majorTickMark val="none"/>
        <c:minorTickMark val="none"/>
        <c:tickLblPos val="none"/>
        <c:crossAx val="47915776"/>
        <c:crosses val="autoZero"/>
        <c:auto val="1"/>
        <c:lblOffset val="100"/>
        <c:baseTimeUnit val="years"/>
      </c:dateAx>
      <c:valAx>
        <c:axId val="479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925504"/>
        <c:axId val="479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925504"/>
        <c:axId val="47939968"/>
      </c:lineChart>
      <c:dateAx>
        <c:axId val="47925504"/>
        <c:scaling>
          <c:orientation val="minMax"/>
        </c:scaling>
        <c:delete val="1"/>
        <c:axPos val="b"/>
        <c:numFmt formatCode="ge" sourceLinked="1"/>
        <c:majorTickMark val="none"/>
        <c:minorTickMark val="none"/>
        <c:tickLblPos val="none"/>
        <c:crossAx val="47939968"/>
        <c:crosses val="autoZero"/>
        <c:auto val="1"/>
        <c:lblOffset val="100"/>
        <c:baseTimeUnit val="years"/>
      </c:dateAx>
      <c:valAx>
        <c:axId val="479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950080"/>
        <c:axId val="479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950080"/>
        <c:axId val="47960448"/>
      </c:lineChart>
      <c:dateAx>
        <c:axId val="47950080"/>
        <c:scaling>
          <c:orientation val="minMax"/>
        </c:scaling>
        <c:delete val="1"/>
        <c:axPos val="b"/>
        <c:numFmt formatCode="ge" sourceLinked="1"/>
        <c:majorTickMark val="none"/>
        <c:minorTickMark val="none"/>
        <c:tickLblPos val="none"/>
        <c:crossAx val="47960448"/>
        <c:crosses val="autoZero"/>
        <c:auto val="1"/>
        <c:lblOffset val="100"/>
        <c:baseTimeUnit val="years"/>
      </c:dateAx>
      <c:valAx>
        <c:axId val="479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891.38</c:v>
                </c:pt>
                <c:pt idx="1">
                  <c:v>788.12</c:v>
                </c:pt>
                <c:pt idx="2">
                  <c:v>828.96</c:v>
                </c:pt>
                <c:pt idx="3">
                  <c:v>679.15</c:v>
                </c:pt>
                <c:pt idx="4">
                  <c:v>706.22</c:v>
                </c:pt>
              </c:numCache>
            </c:numRef>
          </c:val>
        </c:ser>
        <c:dLbls>
          <c:showLegendKey val="0"/>
          <c:showVal val="0"/>
          <c:showCatName val="0"/>
          <c:showSerName val="0"/>
          <c:showPercent val="0"/>
          <c:showBubbleSize val="0"/>
        </c:dLbls>
        <c:gapWidth val="150"/>
        <c:axId val="48109440"/>
        <c:axId val="481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48109440"/>
        <c:axId val="48115712"/>
      </c:lineChart>
      <c:dateAx>
        <c:axId val="48109440"/>
        <c:scaling>
          <c:orientation val="minMax"/>
        </c:scaling>
        <c:delete val="1"/>
        <c:axPos val="b"/>
        <c:numFmt formatCode="ge" sourceLinked="1"/>
        <c:majorTickMark val="none"/>
        <c:minorTickMark val="none"/>
        <c:tickLblPos val="none"/>
        <c:crossAx val="48115712"/>
        <c:crosses val="autoZero"/>
        <c:auto val="1"/>
        <c:lblOffset val="100"/>
        <c:baseTimeUnit val="years"/>
      </c:dateAx>
      <c:valAx>
        <c:axId val="481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90.94</c:v>
                </c:pt>
                <c:pt idx="1">
                  <c:v>90.96</c:v>
                </c:pt>
                <c:pt idx="2">
                  <c:v>91.22</c:v>
                </c:pt>
                <c:pt idx="3">
                  <c:v>97.72</c:v>
                </c:pt>
                <c:pt idx="4">
                  <c:v>97.38</c:v>
                </c:pt>
              </c:numCache>
            </c:numRef>
          </c:val>
        </c:ser>
        <c:dLbls>
          <c:showLegendKey val="0"/>
          <c:showVal val="0"/>
          <c:showCatName val="0"/>
          <c:showSerName val="0"/>
          <c:showPercent val="0"/>
          <c:showBubbleSize val="0"/>
        </c:dLbls>
        <c:gapWidth val="150"/>
        <c:axId val="48137344"/>
        <c:axId val="481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48137344"/>
        <c:axId val="48139264"/>
      </c:lineChart>
      <c:dateAx>
        <c:axId val="48137344"/>
        <c:scaling>
          <c:orientation val="minMax"/>
        </c:scaling>
        <c:delete val="1"/>
        <c:axPos val="b"/>
        <c:numFmt formatCode="ge" sourceLinked="1"/>
        <c:majorTickMark val="none"/>
        <c:minorTickMark val="none"/>
        <c:tickLblPos val="none"/>
        <c:crossAx val="48139264"/>
        <c:crosses val="autoZero"/>
        <c:auto val="1"/>
        <c:lblOffset val="100"/>
        <c:baseTimeUnit val="years"/>
      </c:dateAx>
      <c:valAx>
        <c:axId val="481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153.08000000000001</c:v>
                </c:pt>
                <c:pt idx="1">
                  <c:v>153.11000000000001</c:v>
                </c:pt>
                <c:pt idx="2">
                  <c:v>153.09</c:v>
                </c:pt>
                <c:pt idx="3">
                  <c:v>153.09</c:v>
                </c:pt>
                <c:pt idx="4">
                  <c:v>158.1</c:v>
                </c:pt>
              </c:numCache>
            </c:numRef>
          </c:val>
        </c:ser>
        <c:dLbls>
          <c:showLegendKey val="0"/>
          <c:showVal val="0"/>
          <c:showCatName val="0"/>
          <c:showSerName val="0"/>
          <c:showPercent val="0"/>
          <c:showBubbleSize val="0"/>
        </c:dLbls>
        <c:gapWidth val="150"/>
        <c:axId val="48153344"/>
        <c:axId val="481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48153344"/>
        <c:axId val="48155264"/>
      </c:lineChart>
      <c:dateAx>
        <c:axId val="48153344"/>
        <c:scaling>
          <c:orientation val="minMax"/>
        </c:scaling>
        <c:delete val="1"/>
        <c:axPos val="b"/>
        <c:numFmt formatCode="ge" sourceLinked="1"/>
        <c:majorTickMark val="none"/>
        <c:minorTickMark val="none"/>
        <c:tickLblPos val="none"/>
        <c:crossAx val="48155264"/>
        <c:crosses val="autoZero"/>
        <c:auto val="1"/>
        <c:lblOffset val="100"/>
        <c:baseTimeUnit val="years"/>
      </c:dateAx>
      <c:valAx>
        <c:axId val="481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4"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鹿沼市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100716</v>
      </c>
      <c r="AM8" s="64"/>
      <c r="AN8" s="64"/>
      <c r="AO8" s="64"/>
      <c r="AP8" s="64"/>
      <c r="AQ8" s="64"/>
      <c r="AR8" s="64"/>
      <c r="AS8" s="64"/>
      <c r="AT8" s="63">
        <f>データ!S6</f>
        <v>490.64</v>
      </c>
      <c r="AU8" s="63"/>
      <c r="AV8" s="63"/>
      <c r="AW8" s="63"/>
      <c r="AX8" s="63"/>
      <c r="AY8" s="63"/>
      <c r="AZ8" s="63"/>
      <c r="BA8" s="63"/>
      <c r="BB8" s="63">
        <f>データ!T6</f>
        <v>205.27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60.52</v>
      </c>
      <c r="Q10" s="63"/>
      <c r="R10" s="63"/>
      <c r="S10" s="63"/>
      <c r="T10" s="63"/>
      <c r="U10" s="63"/>
      <c r="V10" s="63"/>
      <c r="W10" s="63">
        <f>データ!P6</f>
        <v>56.19</v>
      </c>
      <c r="X10" s="63"/>
      <c r="Y10" s="63"/>
      <c r="Z10" s="63"/>
      <c r="AA10" s="63"/>
      <c r="AB10" s="63"/>
      <c r="AC10" s="63"/>
      <c r="AD10" s="64">
        <f>データ!Q6</f>
        <v>2592</v>
      </c>
      <c r="AE10" s="64"/>
      <c r="AF10" s="64"/>
      <c r="AG10" s="64"/>
      <c r="AH10" s="64"/>
      <c r="AI10" s="64"/>
      <c r="AJ10" s="64"/>
      <c r="AK10" s="2"/>
      <c r="AL10" s="64">
        <f>データ!U6</f>
        <v>60769</v>
      </c>
      <c r="AM10" s="64"/>
      <c r="AN10" s="64"/>
      <c r="AO10" s="64"/>
      <c r="AP10" s="64"/>
      <c r="AQ10" s="64"/>
      <c r="AR10" s="64"/>
      <c r="AS10" s="64"/>
      <c r="AT10" s="63">
        <f>データ!V6</f>
        <v>15.62</v>
      </c>
      <c r="AU10" s="63"/>
      <c r="AV10" s="63"/>
      <c r="AW10" s="63"/>
      <c r="AX10" s="63"/>
      <c r="AY10" s="63"/>
      <c r="AZ10" s="63"/>
      <c r="BA10" s="63"/>
      <c r="BB10" s="63">
        <f>データ!W6</f>
        <v>3890.46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92053</v>
      </c>
      <c r="D6" s="31">
        <f t="shared" si="3"/>
        <v>47</v>
      </c>
      <c r="E6" s="31">
        <f t="shared" si="3"/>
        <v>17</v>
      </c>
      <c r="F6" s="31">
        <f t="shared" si="3"/>
        <v>1</v>
      </c>
      <c r="G6" s="31">
        <f t="shared" si="3"/>
        <v>0</v>
      </c>
      <c r="H6" s="31" t="str">
        <f t="shared" si="3"/>
        <v>栃木県　鹿沼市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60.52</v>
      </c>
      <c r="P6" s="32">
        <f t="shared" si="3"/>
        <v>56.19</v>
      </c>
      <c r="Q6" s="32">
        <f t="shared" si="3"/>
        <v>2592</v>
      </c>
      <c r="R6" s="32">
        <f t="shared" si="3"/>
        <v>100716</v>
      </c>
      <c r="S6" s="32">
        <f t="shared" si="3"/>
        <v>490.64</v>
      </c>
      <c r="T6" s="32">
        <f t="shared" si="3"/>
        <v>205.27</v>
      </c>
      <c r="U6" s="32">
        <f t="shared" si="3"/>
        <v>60769</v>
      </c>
      <c r="V6" s="32">
        <f t="shared" si="3"/>
        <v>15.62</v>
      </c>
      <c r="W6" s="32">
        <f t="shared" si="3"/>
        <v>3890.46</v>
      </c>
      <c r="X6" s="33">
        <f>IF(X7="",NA(),X7)</f>
        <v>92.11</v>
      </c>
      <c r="Y6" s="33">
        <f t="shared" ref="Y6:AG6" si="4">IF(Y7="",NA(),Y7)</f>
        <v>92.58</v>
      </c>
      <c r="Z6" s="33">
        <f t="shared" si="4"/>
        <v>93.71</v>
      </c>
      <c r="AA6" s="33">
        <f t="shared" si="4"/>
        <v>96.69</v>
      </c>
      <c r="AB6" s="33">
        <f t="shared" si="4"/>
        <v>96.43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891.38</v>
      </c>
      <c r="BF6" s="33">
        <f t="shared" ref="BF6:BN6" si="7">IF(BF7="",NA(),BF7)</f>
        <v>788.12</v>
      </c>
      <c r="BG6" s="33">
        <f t="shared" si="7"/>
        <v>828.96</v>
      </c>
      <c r="BH6" s="33">
        <f t="shared" si="7"/>
        <v>679.15</v>
      </c>
      <c r="BI6" s="33">
        <f t="shared" si="7"/>
        <v>706.22</v>
      </c>
      <c r="BJ6" s="33">
        <f t="shared" si="7"/>
        <v>980.73</v>
      </c>
      <c r="BK6" s="33">
        <f t="shared" si="7"/>
        <v>936.66</v>
      </c>
      <c r="BL6" s="33">
        <f t="shared" si="7"/>
        <v>918.88</v>
      </c>
      <c r="BM6" s="33">
        <f t="shared" si="7"/>
        <v>885.97</v>
      </c>
      <c r="BN6" s="33">
        <f t="shared" si="7"/>
        <v>854.16</v>
      </c>
      <c r="BO6" s="32" t="str">
        <f>IF(BO7="","",IF(BO7="-","【-】","【"&amp;SUBSTITUTE(TEXT(BO7,"#,##0.00"),"-","△")&amp;"】"))</f>
        <v>【776.35】</v>
      </c>
      <c r="BP6" s="33">
        <f>IF(BP7="",NA(),BP7)</f>
        <v>90.94</v>
      </c>
      <c r="BQ6" s="33">
        <f t="shared" ref="BQ6:BY6" si="8">IF(BQ7="",NA(),BQ7)</f>
        <v>90.96</v>
      </c>
      <c r="BR6" s="33">
        <f t="shared" si="8"/>
        <v>91.22</v>
      </c>
      <c r="BS6" s="33">
        <f t="shared" si="8"/>
        <v>97.72</v>
      </c>
      <c r="BT6" s="33">
        <f t="shared" si="8"/>
        <v>97.38</v>
      </c>
      <c r="BU6" s="33">
        <f t="shared" si="8"/>
        <v>88.45</v>
      </c>
      <c r="BV6" s="33">
        <f t="shared" si="8"/>
        <v>88.44</v>
      </c>
      <c r="BW6" s="33">
        <f t="shared" si="8"/>
        <v>88.2</v>
      </c>
      <c r="BX6" s="33">
        <f t="shared" si="8"/>
        <v>89.94</v>
      </c>
      <c r="BY6" s="33">
        <f t="shared" si="8"/>
        <v>93.13</v>
      </c>
      <c r="BZ6" s="32" t="str">
        <f>IF(BZ7="","",IF(BZ7="-","【-】","【"&amp;SUBSTITUTE(TEXT(BZ7,"#,##0.00"),"-","△")&amp;"】"))</f>
        <v>【96.57】</v>
      </c>
      <c r="CA6" s="33">
        <f>IF(CA7="",NA(),CA7)</f>
        <v>153.08000000000001</v>
      </c>
      <c r="CB6" s="33">
        <f t="shared" ref="CB6:CJ6" si="9">IF(CB7="",NA(),CB7)</f>
        <v>153.11000000000001</v>
      </c>
      <c r="CC6" s="33">
        <f t="shared" si="9"/>
        <v>153.09</v>
      </c>
      <c r="CD6" s="33">
        <f t="shared" si="9"/>
        <v>153.09</v>
      </c>
      <c r="CE6" s="33">
        <f t="shared" si="9"/>
        <v>158.1</v>
      </c>
      <c r="CF6" s="33">
        <f t="shared" si="9"/>
        <v>167.63</v>
      </c>
      <c r="CG6" s="33">
        <f t="shared" si="9"/>
        <v>169.89</v>
      </c>
      <c r="CH6" s="33">
        <f t="shared" si="9"/>
        <v>171.78</v>
      </c>
      <c r="CI6" s="33">
        <f t="shared" si="9"/>
        <v>168.57</v>
      </c>
      <c r="CJ6" s="33">
        <f t="shared" si="9"/>
        <v>167.97</v>
      </c>
      <c r="CK6" s="32" t="str">
        <f>IF(CK7="","",IF(CK7="-","【-】","【"&amp;SUBSTITUTE(TEXT(CK7,"#,##0.00"),"-","△")&amp;"】"))</f>
        <v>【142.28】</v>
      </c>
      <c r="CL6" s="33">
        <f>IF(CL7="",NA(),CL7)</f>
        <v>70.569999999999993</v>
      </c>
      <c r="CM6" s="33">
        <f t="shared" ref="CM6:CU6" si="10">IF(CM7="",NA(),CM7)</f>
        <v>67.58</v>
      </c>
      <c r="CN6" s="33">
        <f t="shared" si="10"/>
        <v>67.319999999999993</v>
      </c>
      <c r="CO6" s="33">
        <f t="shared" si="10"/>
        <v>70.91</v>
      </c>
      <c r="CP6" s="33">
        <f t="shared" si="10"/>
        <v>67.88</v>
      </c>
      <c r="CQ6" s="33">
        <f t="shared" si="10"/>
        <v>62.39</v>
      </c>
      <c r="CR6" s="33">
        <f t="shared" si="10"/>
        <v>62.55</v>
      </c>
      <c r="CS6" s="33">
        <f t="shared" si="10"/>
        <v>62.27</v>
      </c>
      <c r="CT6" s="33">
        <f t="shared" si="10"/>
        <v>64.12</v>
      </c>
      <c r="CU6" s="33">
        <f t="shared" si="10"/>
        <v>64.87</v>
      </c>
      <c r="CV6" s="32" t="str">
        <f>IF(CV7="","",IF(CV7="-","【-】","【"&amp;SUBSTITUTE(TEXT(CV7,"#,##0.00"),"-","△")&amp;"】"))</f>
        <v>【60.35】</v>
      </c>
      <c r="CW6" s="33">
        <f>IF(CW7="",NA(),CW7)</f>
        <v>84.82</v>
      </c>
      <c r="CX6" s="33">
        <f t="shared" ref="CX6:DF6" si="11">IF(CX7="",NA(),CX7)</f>
        <v>92.81</v>
      </c>
      <c r="CY6" s="33">
        <f t="shared" si="11"/>
        <v>93.16</v>
      </c>
      <c r="CZ6" s="33">
        <f t="shared" si="11"/>
        <v>93.76</v>
      </c>
      <c r="DA6" s="33">
        <f t="shared" si="11"/>
        <v>94.54</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0.08</v>
      </c>
      <c r="EF6" s="32">
        <f t="shared" si="14"/>
        <v>0</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92053</v>
      </c>
      <c r="D7" s="35">
        <v>47</v>
      </c>
      <c r="E7" s="35">
        <v>17</v>
      </c>
      <c r="F7" s="35">
        <v>1</v>
      </c>
      <c r="G7" s="35">
        <v>0</v>
      </c>
      <c r="H7" s="35" t="s">
        <v>96</v>
      </c>
      <c r="I7" s="35" t="s">
        <v>97</v>
      </c>
      <c r="J7" s="35" t="s">
        <v>98</v>
      </c>
      <c r="K7" s="35" t="s">
        <v>99</v>
      </c>
      <c r="L7" s="35" t="s">
        <v>100</v>
      </c>
      <c r="M7" s="36" t="s">
        <v>101</v>
      </c>
      <c r="N7" s="36" t="s">
        <v>102</v>
      </c>
      <c r="O7" s="36">
        <v>60.52</v>
      </c>
      <c r="P7" s="36">
        <v>56.19</v>
      </c>
      <c r="Q7" s="36">
        <v>2592</v>
      </c>
      <c r="R7" s="36">
        <v>100716</v>
      </c>
      <c r="S7" s="36">
        <v>490.64</v>
      </c>
      <c r="T7" s="36">
        <v>205.27</v>
      </c>
      <c r="U7" s="36">
        <v>60769</v>
      </c>
      <c r="V7" s="36">
        <v>15.62</v>
      </c>
      <c r="W7" s="36">
        <v>3890.46</v>
      </c>
      <c r="X7" s="36">
        <v>92.11</v>
      </c>
      <c r="Y7" s="36">
        <v>92.58</v>
      </c>
      <c r="Z7" s="36">
        <v>93.71</v>
      </c>
      <c r="AA7" s="36">
        <v>96.69</v>
      </c>
      <c r="AB7" s="36">
        <v>96.43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891.38</v>
      </c>
      <c r="BF7" s="36">
        <v>788.12</v>
      </c>
      <c r="BG7" s="36">
        <v>828.96</v>
      </c>
      <c r="BH7" s="36">
        <v>679.15</v>
      </c>
      <c r="BI7" s="36">
        <v>706.22</v>
      </c>
      <c r="BJ7" s="36">
        <v>980.73</v>
      </c>
      <c r="BK7" s="36">
        <v>936.66</v>
      </c>
      <c r="BL7" s="36">
        <v>918.88</v>
      </c>
      <c r="BM7" s="36">
        <v>885.97</v>
      </c>
      <c r="BN7" s="36">
        <v>854.16</v>
      </c>
      <c r="BO7" s="36">
        <v>776.35</v>
      </c>
      <c r="BP7" s="36">
        <v>90.94</v>
      </c>
      <c r="BQ7" s="36">
        <v>90.96</v>
      </c>
      <c r="BR7" s="36">
        <v>91.22</v>
      </c>
      <c r="BS7" s="36">
        <v>97.72</v>
      </c>
      <c r="BT7" s="36">
        <v>97.38</v>
      </c>
      <c r="BU7" s="36">
        <v>88.45</v>
      </c>
      <c r="BV7" s="36">
        <v>88.44</v>
      </c>
      <c r="BW7" s="36">
        <v>88.2</v>
      </c>
      <c r="BX7" s="36">
        <v>89.94</v>
      </c>
      <c r="BY7" s="36">
        <v>93.13</v>
      </c>
      <c r="BZ7" s="36">
        <v>96.57</v>
      </c>
      <c r="CA7" s="36">
        <v>153.08000000000001</v>
      </c>
      <c r="CB7" s="36">
        <v>153.11000000000001</v>
      </c>
      <c r="CC7" s="36">
        <v>153.09</v>
      </c>
      <c r="CD7" s="36">
        <v>153.09</v>
      </c>
      <c r="CE7" s="36">
        <v>158.1</v>
      </c>
      <c r="CF7" s="36">
        <v>167.63</v>
      </c>
      <c r="CG7" s="36">
        <v>169.89</v>
      </c>
      <c r="CH7" s="36">
        <v>171.78</v>
      </c>
      <c r="CI7" s="36">
        <v>168.57</v>
      </c>
      <c r="CJ7" s="36">
        <v>167.97</v>
      </c>
      <c r="CK7" s="36">
        <v>142.28</v>
      </c>
      <c r="CL7" s="36">
        <v>70.569999999999993</v>
      </c>
      <c r="CM7" s="36">
        <v>67.58</v>
      </c>
      <c r="CN7" s="36">
        <v>67.319999999999993</v>
      </c>
      <c r="CO7" s="36">
        <v>70.91</v>
      </c>
      <c r="CP7" s="36">
        <v>67.88</v>
      </c>
      <c r="CQ7" s="36">
        <v>62.39</v>
      </c>
      <c r="CR7" s="36">
        <v>62.55</v>
      </c>
      <c r="CS7" s="36">
        <v>62.27</v>
      </c>
      <c r="CT7" s="36">
        <v>64.12</v>
      </c>
      <c r="CU7" s="36">
        <v>64.87</v>
      </c>
      <c r="CV7" s="36">
        <v>60.35</v>
      </c>
      <c r="CW7" s="36">
        <v>84.82</v>
      </c>
      <c r="CX7" s="36">
        <v>92.81</v>
      </c>
      <c r="CY7" s="36">
        <v>93.16</v>
      </c>
      <c r="CZ7" s="36">
        <v>93.76</v>
      </c>
      <c r="DA7" s="36">
        <v>94.54</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0.03</v>
      </c>
      <c r="EE7" s="36">
        <v>0.08</v>
      </c>
      <c r="EF7" s="36">
        <v>0</v>
      </c>
      <c r="EG7" s="36">
        <v>0</v>
      </c>
      <c r="EH7" s="36">
        <v>0</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祐輔 </cp:lastModifiedBy>
  <cp:lastPrinted>2016-02-16T01:15:22Z</cp:lastPrinted>
  <dcterms:created xsi:type="dcterms:W3CDTF">2016-02-03T08:48:51Z</dcterms:created>
  <dcterms:modified xsi:type="dcterms:W3CDTF">2016-02-16T02:18:23Z</dcterms:modified>
  <cp:category/>
</cp:coreProperties>
</file>