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<sst xmlns="http://schemas.openxmlformats.org/spreadsheetml/2006/main" count="221" uniqueCount="111">
  <si>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</si>
  <si>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</si>
  <si>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</si>
  <si>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</si>
  <si>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</si>
  <si>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</si>
  <si>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</si>
  <si>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</si>
  <si>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</si>
  <si>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</si>
  <si>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</si>
  <si>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</si>
  <si>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</si>
  <si>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</si>
  <si>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</si>
  <si>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</si>
  <si>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</si>
  <si>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</si>
  <si>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</si>
  <si>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</si>
  <si>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</si>
  <si>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</si>
  <si>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</si>
  <si>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</si>
  <si>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</si>
  <si>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</si>
  <si>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</si>
  <si>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</si>
  <si>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</si>
  <si>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</si>
  <si>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</si>
  <si>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</si>
  <si>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</si>
  <si>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</si>
  <si>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</si>
  <si>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</si>
  <si>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</si>
  <si>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</si>
  <si>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</si>
  <si>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</si>
  <si>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</si>
  <si>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</si>
  <si>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</si>
  <si>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</si>
  <si>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</si>
  <si>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</si>
  <si>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</si>
  <si>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</si>
  <si>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</si>
  <si>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</si>
  <si>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</si>
  <si>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</si>
  <si>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</si>
  <si>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</si>
  <si>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</si>
  <si>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</si>
  <si>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</si>
  <si>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</si>
  <si>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</si>
  <si>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</si>
  <si>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</si>
  <si>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</si>
  <si>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</si>
  <si>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</si>
  <si>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</si>
  <si>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</si>
  <si>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</si>
  <si>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</si>
  <si>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</si>
  <si>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</si>
  <si>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</si>
  <si>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</si>
  <si>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</si>
  <si>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</si>
  <si>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</si>
  <si>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</si>
  <si>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</si>
  <si>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</si>
  <si>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</si>
  <si>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</si>
  <si>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</si>
  <si>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</si>
  <si>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</si>
  <si>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</si>
  <si>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</si>
  <si>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</si>
  <si>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</si>
  <si>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</si>
  <si>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</si>
  <si>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</si>
  <si>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</si>
  <si>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</si>
  <si>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</si>
  <si>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</si>
  <si>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</si>
  <si>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</si>
  <si>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鹿沼市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</si>
  <si>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</si>
  <si>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</si>
  <si>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</si>
  <si>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</si>
  <si>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</si>
  <si>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</si>
  <si>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</si>
  <si>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</si>
  <si>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</si>
  <si>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</si>
  <si>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</si>
  <si>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例年右肩上がりであったが、今年度は消費税の影響を受け伸び悩んだ。汚水処理原価も同様に影響し経費回収率が100％を下回った。当市の企業債残高対事業規模比率は類似団体と比較して高い水準にあるが、料金水準の検討が必要である。水洗化率については推進検討委員会の設置後、年々向上しており、更なる取組強化が求められる。</t>
    <rPh sb="1" eb="4">
      <t>シュウエキテキ</t>
    </rPh>
    <rPh sb="4" eb="6">
      <t>シュウシ</t>
    </rPh>
    <rPh sb="6" eb="8">
      <t>ヒリツ</t>
    </rPh>
    <rPh sb="13" eb="15">
      <t>レイネン</t>
    </rPh>
    <rPh sb="15" eb="17">
      <t>ミギカタ</t>
    </rPh>
    <rPh sb="17" eb="18">
      <t>ア</t>
    </rPh>
    <rPh sb="26" eb="29">
      <t>コンネンド</t>
    </rPh>
    <rPh sb="30" eb="33">
      <t>ショウヒゼイ</t>
    </rPh>
    <rPh sb="34" eb="36">
      <t>エイキョウ</t>
    </rPh>
    <rPh sb="37" eb="38">
      <t>ウ</t>
    </rPh>
    <rPh sb="39" eb="40">
      <t>ノ</t>
    </rPh>
    <rPh sb="41" eb="42">
      <t>ナヤ</t>
    </rPh>
    <rPh sb="45" eb="47">
      <t>オスイ</t>
    </rPh>
    <rPh sb="47" eb="49">
      <t>ショリ</t>
    </rPh>
    <rPh sb="49" eb="51">
      <t>ゲンカ</t>
    </rPh>
    <rPh sb="52" eb="54">
      <t>ドウヨウ</t>
    </rPh>
    <rPh sb="55" eb="57">
      <t>エイキョウ</t>
    </rPh>
    <rPh sb="58" eb="60">
      <t>ケイヒ</t>
    </rPh>
    <rPh sb="60" eb="62">
      <t>カイシュウ</t>
    </rPh>
    <rPh sb="62" eb="63">
      <t>リツ</t>
    </rPh>
    <rPh sb="69" eb="71">
      <t>シタマワ</t>
    </rPh>
    <rPh sb="74" eb="76">
      <t>トウシ</t>
    </rPh>
    <rPh sb="77" eb="79">
      <t>キギョウ</t>
    </rPh>
    <rPh sb="79" eb="80">
      <t>サイ</t>
    </rPh>
    <rPh sb="80" eb="82">
      <t>ザンダカ</t>
    </rPh>
    <rPh sb="82" eb="83">
      <t>タイ</t>
    </rPh>
    <rPh sb="83" eb="85">
      <t>ジギョウ</t>
    </rPh>
    <rPh sb="85" eb="87">
      <t>キボ</t>
    </rPh>
    <rPh sb="87" eb="89">
      <t>ヒリツ</t>
    </rPh>
    <rPh sb="90" eb="92">
      <t>ルイジ</t>
    </rPh>
    <rPh sb="92" eb="94">
      <t>ダンタイ</t>
    </rPh>
    <rPh sb="95" eb="97">
      <t>ヒカク</t>
    </rPh>
    <rPh sb="99" eb="100">
      <t>タカ</t>
    </rPh>
    <rPh sb="101" eb="103">
      <t>スイジュン</t>
    </rPh>
    <rPh sb="108" eb="110">
      <t>リョウキン</t>
    </rPh>
    <rPh sb="110" eb="112">
      <t>スイジュン</t>
    </rPh>
    <rPh sb="113" eb="115">
      <t>ケントウ</t>
    </rPh>
    <rPh sb="116" eb="118">
      <t>ヒツヨウ</t>
    </rPh>
    <rPh sb="122" eb="125">
      <t>スイセンカ</t>
    </rPh>
    <rPh sb="125" eb="126">
      <t>リツ</t>
    </rPh>
    <rPh sb="131" eb="133">
      <t>スイシン</t>
    </rPh>
    <rPh sb="133" eb="135">
      <t>ケントウ</t>
    </rPh>
    <rPh sb="135" eb="138">
      <t>イインカイ</t>
    </rPh>
    <rPh sb="139" eb="141">
      <t>セッチ</t>
    </rPh>
    <rPh sb="141" eb="142">
      <t>ゴ</t>
    </rPh>
    <rPh sb="143" eb="145">
      <t>ネンネン</t>
    </rPh>
    <rPh sb="145" eb="147">
      <t>コウジョウ</t>
    </rPh>
    <rPh sb="152" eb="153">
      <t>サラ</t>
    </rPh>
    <rPh sb="155" eb="157">
      <t>トリクミ</t>
    </rPh>
    <rPh sb="157" eb="159">
      <t>キョウカ</t>
    </rPh>
    <rPh sb="160" eb="161">
      <t>モト</t>
    </rPh>
    <phoneticPr fontId="4"/>
  </si>
  <si>
    <t>　当市農業集落排水の管渠改善率は類似団体と比べ平均的であり、特段の課題は無い。</t>
    <rPh sb="1" eb="3">
      <t>トウシ</t>
    </rPh>
    <rPh sb="3" eb="5">
      <t>ノウギョウ</t>
    </rPh>
    <rPh sb="5" eb="7">
      <t>シュウラク</t>
    </rPh>
    <rPh sb="7" eb="9">
      <t>ハイスイ</t>
    </rPh>
    <rPh sb="10" eb="11">
      <t>カン</t>
    </rPh>
    <rPh sb="11" eb="12">
      <t>キョ</t>
    </rPh>
    <rPh sb="12" eb="14">
      <t>カイゼン</t>
    </rPh>
    <rPh sb="14" eb="15">
      <t>リツ</t>
    </rPh>
    <rPh sb="16" eb="18">
      <t>ルイジ</t>
    </rPh>
    <rPh sb="18" eb="20">
      <t>ダンタイ</t>
    </rPh>
    <rPh sb="21" eb="22">
      <t>クラ</t>
    </rPh>
    <rPh sb="23" eb="26">
      <t>ヘイキンテキ</t>
    </rPh>
    <rPh sb="30" eb="32">
      <t>トクダン</t>
    </rPh>
    <rPh sb="33" eb="35">
      <t>カダイ</t>
    </rPh>
    <rPh sb="36" eb="37">
      <t>ナ</t>
    </rPh>
    <phoneticPr fontId="4"/>
  </si>
  <si>
    <t>　今年度は汚水処理費用の高騰により経営水準が伸び悩んだ。維持管理費の削減や接続率向上による有取水量を増加させる取組みが必要である。</t>
    <rPh sb="1" eb="4">
      <t>コンネンド</t>
    </rPh>
    <rPh sb="5" eb="7">
      <t>オスイ</t>
    </rPh>
    <rPh sb="7" eb="9">
      <t>ショリ</t>
    </rPh>
    <rPh sb="9" eb="11">
      <t>ヒヨウ</t>
    </rPh>
    <rPh sb="12" eb="14">
      <t>コウトウ</t>
    </rPh>
    <rPh sb="17" eb="19">
      <t>ケイエイ</t>
    </rPh>
    <rPh sb="19" eb="21">
      <t>スイジュン</t>
    </rPh>
    <rPh sb="22" eb="23">
      <t>ノ</t>
    </rPh>
    <rPh sb="24" eb="25">
      <t>ナヤ</t>
    </rPh>
    <rPh sb="28" eb="30">
      <t>イジ</t>
    </rPh>
    <rPh sb="30" eb="33">
      <t>カンリヒ</t>
    </rPh>
    <rPh sb="34" eb="36">
      <t>サクゲン</t>
    </rPh>
    <rPh sb="37" eb="39">
      <t>セツゾク</t>
    </rPh>
    <rPh sb="39" eb="40">
      <t>リツ</t>
    </rPh>
    <rPh sb="40" eb="42">
      <t>コウジョウ</t>
    </rPh>
    <rPh sb="45" eb="46">
      <t>ア</t>
    </rPh>
    <rPh sb="46" eb="48">
      <t>シュスイ</t>
    </rPh>
    <rPh sb="48" eb="49">
      <t>リョウ</t>
    </rPh>
    <rPh sb="50" eb="52">
      <t>ゾウカ</t>
    </rPh>
    <rPh sb="55" eb="57">
      <t>トリクミ</t>
    </rPh>
    <rPh sb="59" eb="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</si>
</sst>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165120"/>
        <c:axId val="1221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22165120"/>
        <c:axId val="122179584"/>
      </c:lineChart>
      <c:dateAx>
        <c:axId val="122165120"/>
        <c:scaling>
          <c:orientation val="minMax"/>
        </c:scaling>
        <c:delete val="1"/>
        <c:axPos val="b"/>
        <c:numFmt formatCode="ge" sourceLinked="1"/>
        <c:majorTickMark val="none"/>
        <c:minorTickMark val="none"/>
        <c:tickLblPos val="none"/>
        <c:crossAx val="122179584"/>
        <c:crosses val="autoZero"/>
        <c:auto val="1"/>
        <c:lblOffset val="100"/>
        <c:baseTimeUnit val="years"/>
      </c:dateAx>
      <c:valAx>
        <c:axId val="1221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651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68.760000000000005</c:v>
                </c:pt>
                <c:pt idx="1">
                  <c:v>68.09</c:v>
                </c:pt>
                <c:pt idx="2">
                  <c:v>72.27</c:v>
                </c:pt>
                <c:pt idx="3">
                  <c:v>77.58</c:v>
                </c:pt>
                <c:pt idx="4">
                  <c:v>79.75</c:v>
                </c:pt>
              </c:numCache>
            </c:numRef>
          </c:val>
        </c:ser>
        <c:dLbls>
          <c:showLegendKey val="0"/>
          <c:showVal val="0"/>
          <c:showCatName val="0"/>
          <c:showSerName val="0"/>
          <c:showPercent val="0"/>
          <c:showBubbleSize val="0"/>
        </c:dLbls>
        <c:gapWidth val="150"/>
        <c:axId val="123889920"/>
        <c:axId val="1238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23889920"/>
        <c:axId val="123896192"/>
      </c:lineChart>
      <c:dateAx>
        <c:axId val="123889920"/>
        <c:scaling>
          <c:orientation val="minMax"/>
        </c:scaling>
        <c:delete val="1"/>
        <c:axPos val="b"/>
        <c:numFmt formatCode="ge" sourceLinked="1"/>
        <c:majorTickMark val="none"/>
        <c:minorTickMark val="none"/>
        <c:tickLblPos val="none"/>
        <c:crossAx val="123896192"/>
        <c:crosses val="autoZero"/>
        <c:auto val="1"/>
        <c:lblOffset val="100"/>
        <c:baseTimeUnit val="years"/>
      </c:dateAx>
      <c:valAx>
        <c:axId val="1238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67.209999999999994</c:v>
                </c:pt>
                <c:pt idx="1">
                  <c:v>63.52</c:v>
                </c:pt>
                <c:pt idx="2">
                  <c:v>65.599999999999994</c:v>
                </c:pt>
                <c:pt idx="3">
                  <c:v>65.63</c:v>
                </c:pt>
                <c:pt idx="4">
                  <c:v>66.180000000000007</c:v>
                </c:pt>
              </c:numCache>
            </c:numRef>
          </c:val>
        </c:ser>
        <c:dLbls>
          <c:showLegendKey val="0"/>
          <c:showVal val="0"/>
          <c:showCatName val="0"/>
          <c:showSerName val="0"/>
          <c:showPercent val="0"/>
          <c:showBubbleSize val="0"/>
        </c:dLbls>
        <c:gapWidth val="150"/>
        <c:axId val="123926400"/>
        <c:axId val="1239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23926400"/>
        <c:axId val="123932672"/>
      </c:lineChart>
      <c:dateAx>
        <c:axId val="123926400"/>
        <c:scaling>
          <c:orientation val="minMax"/>
        </c:scaling>
        <c:delete val="1"/>
        <c:axPos val="b"/>
        <c:numFmt formatCode="ge" sourceLinked="1"/>
        <c:majorTickMark val="none"/>
        <c:minorTickMark val="none"/>
        <c:tickLblPos val="none"/>
        <c:crossAx val="123932672"/>
        <c:crosses val="autoZero"/>
        <c:auto val="1"/>
        <c:lblOffset val="100"/>
        <c:baseTimeUnit val="years"/>
      </c:dateAx>
      <c:valAx>
        <c:axId val="1239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83.94</c:v>
                </c:pt>
                <c:pt idx="1">
                  <c:v>84.73</c:v>
                </c:pt>
                <c:pt idx="2">
                  <c:v>85.54</c:v>
                </c:pt>
                <c:pt idx="3">
                  <c:v>86.43</c:v>
                </c:pt>
                <c:pt idx="4">
                  <c:v>86.26</c:v>
                </c:pt>
              </c:numCache>
            </c:numRef>
          </c:val>
        </c:ser>
        <c:dLbls>
          <c:showLegendKey val="0"/>
          <c:showVal val="0"/>
          <c:showCatName val="0"/>
          <c:showSerName val="0"/>
          <c:showPercent val="0"/>
          <c:showBubbleSize val="0"/>
        </c:dLbls>
        <c:gapWidth val="150"/>
        <c:axId val="122197504"/>
        <c:axId val="1221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197504"/>
        <c:axId val="122199424"/>
      </c:lineChart>
      <c:dateAx>
        <c:axId val="122197504"/>
        <c:scaling>
          <c:orientation val="minMax"/>
        </c:scaling>
        <c:delete val="1"/>
        <c:axPos val="b"/>
        <c:numFmt formatCode="ge" sourceLinked="1"/>
        <c:majorTickMark val="none"/>
        <c:minorTickMark val="none"/>
        <c:tickLblPos val="none"/>
        <c:crossAx val="122199424"/>
        <c:crosses val="autoZero"/>
        <c:auto val="1"/>
        <c:lblOffset val="100"/>
        <c:baseTimeUnit val="years"/>
      </c:dateAx>
      <c:valAx>
        <c:axId val="1221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294848"/>
        <c:axId val="12329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294848"/>
        <c:axId val="123296768"/>
      </c:lineChart>
      <c:dateAx>
        <c:axId val="123294848"/>
        <c:scaling>
          <c:orientation val="minMax"/>
        </c:scaling>
        <c:delete val="1"/>
        <c:axPos val="b"/>
        <c:numFmt formatCode="ge" sourceLinked="1"/>
        <c:majorTickMark val="none"/>
        <c:minorTickMark val="none"/>
        <c:tickLblPos val="none"/>
        <c:crossAx val="123296768"/>
        <c:crosses val="autoZero"/>
        <c:auto val="1"/>
        <c:lblOffset val="100"/>
        <c:baseTimeUnit val="years"/>
      </c:dateAx>
      <c:valAx>
        <c:axId val="1232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2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339520"/>
        <c:axId val="1233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339520"/>
        <c:axId val="123341440"/>
      </c:lineChart>
      <c:dateAx>
        <c:axId val="123339520"/>
        <c:scaling>
          <c:orientation val="minMax"/>
        </c:scaling>
        <c:delete val="1"/>
        <c:axPos val="b"/>
        <c:numFmt formatCode="ge" sourceLinked="1"/>
        <c:majorTickMark val="none"/>
        <c:minorTickMark val="none"/>
        <c:tickLblPos val="none"/>
        <c:crossAx val="123341440"/>
        <c:crosses val="autoZero"/>
        <c:auto val="1"/>
        <c:lblOffset val="100"/>
        <c:baseTimeUnit val="years"/>
      </c:dateAx>
      <c:valAx>
        <c:axId val="1233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388672"/>
        <c:axId val="1233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388672"/>
        <c:axId val="123390592"/>
      </c:lineChart>
      <c:dateAx>
        <c:axId val="123388672"/>
        <c:scaling>
          <c:orientation val="minMax"/>
        </c:scaling>
        <c:delete val="1"/>
        <c:axPos val="b"/>
        <c:numFmt formatCode="ge" sourceLinked="1"/>
        <c:majorTickMark val="none"/>
        <c:minorTickMark val="none"/>
        <c:tickLblPos val="none"/>
        <c:crossAx val="123390592"/>
        <c:crosses val="autoZero"/>
        <c:auto val="1"/>
        <c:lblOffset val="100"/>
        <c:baseTimeUnit val="years"/>
      </c:dateAx>
      <c:valAx>
        <c:axId val="1233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417344"/>
        <c:axId val="1234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417344"/>
        <c:axId val="123419264"/>
      </c:lineChart>
      <c:dateAx>
        <c:axId val="123417344"/>
        <c:scaling>
          <c:orientation val="minMax"/>
        </c:scaling>
        <c:delete val="1"/>
        <c:axPos val="b"/>
        <c:numFmt formatCode="ge" sourceLinked="1"/>
        <c:majorTickMark val="none"/>
        <c:minorTickMark val="none"/>
        <c:tickLblPos val="none"/>
        <c:crossAx val="123419264"/>
        <c:crosses val="autoZero"/>
        <c:auto val="1"/>
        <c:lblOffset val="100"/>
        <c:baseTimeUnit val="years"/>
      </c:dateAx>
      <c:valAx>
        <c:axId val="1234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7331.06</c:v>
                </c:pt>
                <c:pt idx="1">
                  <c:v>6023.14</c:v>
                </c:pt>
                <c:pt idx="2">
                  <c:v>5457.24</c:v>
                </c:pt>
                <c:pt idx="3">
                  <c:v>4930.74</c:v>
                </c:pt>
                <c:pt idx="4">
                  <c:v>4563.74</c:v>
                </c:pt>
              </c:numCache>
            </c:numRef>
          </c:val>
        </c:ser>
        <c:dLbls>
          <c:showLegendKey val="0"/>
          <c:showVal val="0"/>
          <c:showCatName val="0"/>
          <c:showSerName val="0"/>
          <c:showPercent val="0"/>
          <c:showBubbleSize val="0"/>
        </c:dLbls>
        <c:gapWidth val="150"/>
        <c:axId val="123453824"/>
        <c:axId val="1234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23453824"/>
        <c:axId val="123455744"/>
      </c:lineChart>
      <c:dateAx>
        <c:axId val="123453824"/>
        <c:scaling>
          <c:orientation val="minMax"/>
        </c:scaling>
        <c:delete val="1"/>
        <c:axPos val="b"/>
        <c:numFmt formatCode="ge" sourceLinked="1"/>
        <c:majorTickMark val="none"/>
        <c:minorTickMark val="none"/>
        <c:tickLblPos val="none"/>
        <c:crossAx val="123455744"/>
        <c:crosses val="autoZero"/>
        <c:auto val="1"/>
        <c:lblOffset val="100"/>
        <c:baseTimeUnit val="years"/>
      </c:dateAx>
      <c:valAx>
        <c:axId val="1234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91.01</c:v>
                </c:pt>
                <c:pt idx="1">
                  <c:v>102.06</c:v>
                </c:pt>
                <c:pt idx="2">
                  <c:v>98.24</c:v>
                </c:pt>
                <c:pt idx="3">
                  <c:v>100.82</c:v>
                </c:pt>
                <c:pt idx="4">
                  <c:v>85.83</c:v>
                </c:pt>
              </c:numCache>
            </c:numRef>
          </c:val>
        </c:ser>
        <c:dLbls>
          <c:showLegendKey val="0"/>
          <c:showVal val="0"/>
          <c:showCatName val="0"/>
          <c:showSerName val="0"/>
          <c:showPercent val="0"/>
          <c:showBubbleSize val="0"/>
        </c:dLbls>
        <c:gapWidth val="150"/>
        <c:axId val="123564032"/>
        <c:axId val="1235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23564032"/>
        <c:axId val="123565952"/>
      </c:lineChart>
      <c:dateAx>
        <c:axId val="123564032"/>
        <c:scaling>
          <c:orientation val="minMax"/>
        </c:scaling>
        <c:delete val="1"/>
        <c:axPos val="b"/>
        <c:numFmt formatCode="ge" sourceLinked="1"/>
        <c:majorTickMark val="none"/>
        <c:minorTickMark val="none"/>
        <c:tickLblPos val="none"/>
        <c:crossAx val="123565952"/>
        <c:crosses val="autoZero"/>
        <c:auto val="1"/>
        <c:lblOffset val="100"/>
        <c:baseTimeUnit val="years"/>
      </c:dateAx>
      <c:valAx>
        <c:axId val="1235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158.04</c:v>
                </c:pt>
                <c:pt idx="1">
                  <c:v>150</c:v>
                </c:pt>
                <c:pt idx="2">
                  <c:v>150</c:v>
                </c:pt>
                <c:pt idx="3">
                  <c:v>150</c:v>
                </c:pt>
                <c:pt idx="4">
                  <c:v>180.84</c:v>
                </c:pt>
              </c:numCache>
            </c:numRef>
          </c:val>
        </c:ser>
        <c:dLbls>
          <c:showLegendKey val="0"/>
          <c:showVal val="0"/>
          <c:showCatName val="0"/>
          <c:showSerName val="0"/>
          <c:showPercent val="0"/>
          <c:showBubbleSize val="0"/>
        </c:dLbls>
        <c:gapWidth val="150"/>
        <c:axId val="123579008"/>
        <c:axId val="1235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23579008"/>
        <c:axId val="123597568"/>
      </c:lineChart>
      <c:dateAx>
        <c:axId val="123579008"/>
        <c:scaling>
          <c:orientation val="minMax"/>
        </c:scaling>
        <c:delete val="1"/>
        <c:axPos val="b"/>
        <c:numFmt formatCode="ge" sourceLinked="1"/>
        <c:majorTickMark val="none"/>
        <c:minorTickMark val="none"/>
        <c:tickLblPos val="none"/>
        <c:crossAx val="123597568"/>
        <c:crosses val="autoZero"/>
        <c:auto val="1"/>
        <c:lblOffset val="100"/>
        <c:baseTimeUnit val="years"/>
      </c:dateAx>
      <c:valAx>
        <c:axId val="1235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鹿沼市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100716</v>
      </c>
      <c r="AM8" s="47"/>
      <c r="AN8" s="47"/>
      <c r="AO8" s="47"/>
      <c r="AP8" s="47"/>
      <c r="AQ8" s="47"/>
      <c r="AR8" s="47"/>
      <c r="AS8" s="47"/>
      <c r="AT8" s="43">
        <f>データ!S6</f>
        <v>490.64</v>
      </c>
      <c r="AU8" s="43"/>
      <c r="AV8" s="43"/>
      <c r="AW8" s="43"/>
      <c r="AX8" s="43"/>
      <c r="AY8" s="43"/>
      <c r="AZ8" s="43"/>
      <c r="BA8" s="43"/>
      <c r="BB8" s="43">
        <f>データ!T6</f>
        <v>205.27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4.17</v>
      </c>
      <c r="Q10" s="43"/>
      <c r="R10" s="43"/>
      <c r="S10" s="43"/>
      <c r="T10" s="43"/>
      <c r="U10" s="43"/>
      <c r="V10" s="43"/>
      <c r="W10" s="43">
        <f>データ!P6</f>
        <v>74.150000000000006</v>
      </c>
      <c r="X10" s="43"/>
      <c r="Y10" s="43"/>
      <c r="Z10" s="43"/>
      <c r="AA10" s="43"/>
      <c r="AB10" s="43"/>
      <c r="AC10" s="43"/>
      <c r="AD10" s="47">
        <f>データ!Q6</f>
        <v>3885</v>
      </c>
      <c r="AE10" s="47"/>
      <c r="AF10" s="47"/>
      <c r="AG10" s="47"/>
      <c r="AH10" s="47"/>
      <c r="AI10" s="47"/>
      <c r="AJ10" s="47"/>
      <c r="AK10" s="2"/>
      <c r="AL10" s="47">
        <f>データ!U6</f>
        <v>4190</v>
      </c>
      <c r="AM10" s="47"/>
      <c r="AN10" s="47"/>
      <c r="AO10" s="47"/>
      <c r="AP10" s="47"/>
      <c r="AQ10" s="47"/>
      <c r="AR10" s="47"/>
      <c r="AS10" s="47"/>
      <c r="AT10" s="43">
        <f>データ!V6</f>
        <v>1.82</v>
      </c>
      <c r="AU10" s="43"/>
      <c r="AV10" s="43"/>
      <c r="AW10" s="43"/>
      <c r="AX10" s="43"/>
      <c r="AY10" s="43"/>
      <c r="AZ10" s="43"/>
      <c r="BA10" s="43"/>
      <c r="BB10" s="43">
        <f>データ!W6</f>
        <v>2302.1999999999998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108</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109</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110</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92053</v>
      </c>
      <c r="D6" s="31">
        <f t="shared" si="3"/>
        <v>47</v>
      </c>
      <c r="E6" s="31">
        <f t="shared" si="3"/>
        <v>17</v>
      </c>
      <c r="F6" s="31">
        <f t="shared" si="3"/>
        <v>5</v>
      </c>
      <c r="G6" s="31">
        <f t="shared" si="3"/>
        <v>0</v>
      </c>
      <c r="H6" s="31" t="str">
        <f t="shared" si="3"/>
        <v>栃木県　鹿沼市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4.17</v>
      </c>
      <c r="P6" s="32">
        <f t="shared" si="3"/>
        <v>74.150000000000006</v>
      </c>
      <c r="Q6" s="32">
        <f t="shared" si="3"/>
        <v>3885</v>
      </c>
      <c r="R6" s="32">
        <f t="shared" si="3"/>
        <v>100716</v>
      </c>
      <c r="S6" s="32">
        <f t="shared" si="3"/>
        <v>490.64</v>
      </c>
      <c r="T6" s="32">
        <f t="shared" si="3"/>
        <v>205.27</v>
      </c>
      <c r="U6" s="32">
        <f t="shared" si="3"/>
        <v>4190</v>
      </c>
      <c r="V6" s="32">
        <f t="shared" si="3"/>
        <v>1.82</v>
      </c>
      <c r="W6" s="32">
        <f t="shared" si="3"/>
        <v>2302.1999999999998</v>
      </c>
      <c r="X6" s="33">
        <f>IF(X7="",NA(),X7)</f>
        <v>83.94</v>
      </c>
      <c r="Y6" s="33">
        <f t="shared" ref="Y6:AG6" si="4">IF(Y7="",NA(),Y7)</f>
        <v>84.73</v>
      </c>
      <c r="Z6" s="33">
        <f t="shared" si="4"/>
        <v>85.54</v>
      </c>
      <c r="AA6" s="33">
        <f t="shared" si="4"/>
        <v>86.43</v>
      </c>
      <c r="AB6" s="33">
        <f t="shared" si="4"/>
        <v>86.26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7331.06</v>
      </c>
      <c r="BF6" s="33">
        <f t="shared" ref="BF6:BN6" si="7">IF(BF7="",NA(),BF7)</f>
        <v>6023.14</v>
      </c>
      <c r="BG6" s="33">
        <f t="shared" si="7"/>
        <v>5457.24</v>
      </c>
      <c r="BH6" s="33">
        <f t="shared" si="7"/>
        <v>4930.74</v>
      </c>
      <c r="BI6" s="33">
        <f t="shared" si="7"/>
        <v>4563.74</v>
      </c>
      <c r="BJ6" s="33">
        <f t="shared" si="7"/>
        <v>1267.26</v>
      </c>
      <c r="BK6" s="33">
        <f t="shared" si="7"/>
        <v>1239.2</v>
      </c>
      <c r="BL6" s="33">
        <f t="shared" si="7"/>
        <v>1197.82</v>
      </c>
      <c r="BM6" s="33">
        <f t="shared" si="7"/>
        <v>1126.77</v>
      </c>
      <c r="BN6" s="33">
        <f t="shared" si="7"/>
        <v>1044.8</v>
      </c>
      <c r="BO6" s="32" t="str">
        <f>IF(BO7="","",IF(BO7="-","【-】","【"&amp;SUBSTITUTE(TEXT(BO7,"#,##0.00"),"-","△")&amp;"】"))</f>
        <v>【992.47】</v>
      </c>
      <c r="BP6" s="33">
        <f>IF(BP7="",NA(),BP7)</f>
        <v>91.01</v>
      </c>
      <c r="BQ6" s="33">
        <f t="shared" ref="BQ6:BY6" si="8">IF(BQ7="",NA(),BQ7)</f>
        <v>102.06</v>
      </c>
      <c r="BR6" s="33">
        <f t="shared" si="8"/>
        <v>98.24</v>
      </c>
      <c r="BS6" s="33">
        <f t="shared" si="8"/>
        <v>100.82</v>
      </c>
      <c r="BT6" s="33">
        <f t="shared" si="8"/>
        <v>85.83</v>
      </c>
      <c r="BU6" s="33">
        <f t="shared" si="8"/>
        <v>53.42</v>
      </c>
      <c r="BV6" s="33">
        <f t="shared" si="8"/>
        <v>51.56</v>
      </c>
      <c r="BW6" s="33">
        <f t="shared" si="8"/>
        <v>51.03</v>
      </c>
      <c r="BX6" s="33">
        <f t="shared" si="8"/>
        <v>50.9</v>
      </c>
      <c r="BY6" s="33">
        <f t="shared" si="8"/>
        <v>50.82</v>
      </c>
      <c r="BZ6" s="32" t="str">
        <f>IF(BZ7="","",IF(BZ7="-","【-】","【"&amp;SUBSTITUTE(TEXT(BZ7,"#,##0.00"),"-","△")&amp;"】"))</f>
        <v>【51.49】</v>
      </c>
      <c r="CA6" s="33">
        <f>IF(CA7="",NA(),CA7)</f>
        <v>158.04</v>
      </c>
      <c r="CB6" s="33">
        <f t="shared" ref="CB6:CJ6" si="9">IF(CB7="",NA(),CB7)</f>
        <v>150</v>
      </c>
      <c r="CC6" s="33">
        <f t="shared" si="9"/>
        <v>150</v>
      </c>
      <c r="CD6" s="33">
        <f t="shared" si="9"/>
        <v>150</v>
      </c>
      <c r="CE6" s="33">
        <f t="shared" si="9"/>
        <v>180.84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68.760000000000005</v>
      </c>
      <c r="CM6" s="33">
        <f t="shared" ref="CM6:CU6" si="10">IF(CM7="",NA(),CM7)</f>
        <v>68.09</v>
      </c>
      <c r="CN6" s="33">
        <f t="shared" si="10"/>
        <v>72.27</v>
      </c>
      <c r="CO6" s="33">
        <f t="shared" si="10"/>
        <v>77.58</v>
      </c>
      <c r="CP6" s="33">
        <f t="shared" si="10"/>
        <v>79.75</v>
      </c>
      <c r="CQ6" s="33">
        <f t="shared" si="10"/>
        <v>54.23</v>
      </c>
      <c r="CR6" s="33">
        <f t="shared" si="10"/>
        <v>55.2</v>
      </c>
      <c r="CS6" s="33">
        <f t="shared" si="10"/>
        <v>54.74</v>
      </c>
      <c r="CT6" s="33">
        <f t="shared" si="10"/>
        <v>53.78</v>
      </c>
      <c r="CU6" s="33">
        <f t="shared" si="10"/>
        <v>53.24</v>
      </c>
      <c r="CV6" s="32" t="str">
        <f>IF(CV7="","",IF(CV7="-","【-】","【"&amp;SUBSTITUTE(TEXT(CV7,"#,##0.00"),"-","△")&amp;"】"))</f>
        <v>【53.32】</v>
      </c>
      <c r="CW6" s="33">
        <f>IF(CW7="",NA(),CW7)</f>
        <v>67.209999999999994</v>
      </c>
      <c r="CX6" s="33">
        <f t="shared" ref="CX6:DF6" si="11">IF(CX7="",NA(),CX7)</f>
        <v>63.52</v>
      </c>
      <c r="CY6" s="33">
        <f t="shared" si="11"/>
        <v>65.599999999999994</v>
      </c>
      <c r="CZ6" s="33">
        <f t="shared" si="11"/>
        <v>65.63</v>
      </c>
      <c r="DA6" s="33">
        <f t="shared" si="11"/>
        <v>66.180000000000007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92053</v>
      </c>
      <c r="D7" s="35">
        <v>47</v>
      </c>
      <c r="E7" s="35">
        <v>17</v>
      </c>
      <c r="F7" s="35">
        <v>5</v>
      </c>
      <c r="G7" s="35">
        <v>0</v>
      </c>
      <c r="H7" s="35" t="s">
        <v>96</v>
      </c>
      <c r="I7" s="35" t="s">
        <v>97</v>
      </c>
      <c r="J7" s="35" t="s">
        <v>98</v>
      </c>
      <c r="K7" s="35" t="s">
        <v>99</v>
      </c>
      <c r="L7" s="35" t="s">
        <v>100</v>
      </c>
      <c r="M7" s="36" t="s">
        <v>101</v>
      </c>
      <c r="N7" s="36" t="s">
        <v>102</v>
      </c>
      <c r="O7" s="36">
        <v>4.17</v>
      </c>
      <c r="P7" s="36">
        <v>74.150000000000006</v>
      </c>
      <c r="Q7" s="36">
        <v>3885</v>
      </c>
      <c r="R7" s="36">
        <v>100716</v>
      </c>
      <c r="S7" s="36">
        <v>490.64</v>
      </c>
      <c r="T7" s="36">
        <v>205.27</v>
      </c>
      <c r="U7" s="36">
        <v>4190</v>
      </c>
      <c r="V7" s="36">
        <v>1.82</v>
      </c>
      <c r="W7" s="36">
        <v>2302.1999999999998</v>
      </c>
      <c r="X7" s="36">
        <v>83.94</v>
      </c>
      <c r="Y7" s="36">
        <v>84.73</v>
      </c>
      <c r="Z7" s="36">
        <v>85.54</v>
      </c>
      <c r="AA7" s="36">
        <v>86.43</v>
      </c>
      <c r="AB7" s="36">
        <v>86.26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7331.06</v>
      </c>
      <c r="BF7" s="36">
        <v>6023.14</v>
      </c>
      <c r="BG7" s="36">
        <v>5457.24</v>
      </c>
      <c r="BH7" s="36">
        <v>4930.74</v>
      </c>
      <c r="BI7" s="36">
        <v>4563.74</v>
      </c>
      <c r="BJ7" s="36">
        <v>1267.26</v>
      </c>
      <c r="BK7" s="36">
        <v>1239.2</v>
      </c>
      <c r="BL7" s="36">
        <v>1197.82</v>
      </c>
      <c r="BM7" s="36">
        <v>1126.77</v>
      </c>
      <c r="BN7" s="36">
        <v>1044.8</v>
      </c>
      <c r="BO7" s="36">
        <v>992.47</v>
      </c>
      <c r="BP7" s="36">
        <v>91.01</v>
      </c>
      <c r="BQ7" s="36">
        <v>102.06</v>
      </c>
      <c r="BR7" s="36">
        <v>98.24</v>
      </c>
      <c r="BS7" s="36">
        <v>100.82</v>
      </c>
      <c r="BT7" s="36">
        <v>85.83</v>
      </c>
      <c r="BU7" s="36">
        <v>53.42</v>
      </c>
      <c r="BV7" s="36">
        <v>51.56</v>
      </c>
      <c r="BW7" s="36">
        <v>51.03</v>
      </c>
      <c r="BX7" s="36">
        <v>50.9</v>
      </c>
      <c r="BY7" s="36">
        <v>50.82</v>
      </c>
      <c r="BZ7" s="36">
        <v>51.49</v>
      </c>
      <c r="CA7" s="36">
        <v>158.04</v>
      </c>
      <c r="CB7" s="36">
        <v>150</v>
      </c>
      <c r="CC7" s="36">
        <v>150</v>
      </c>
      <c r="CD7" s="36">
        <v>150</v>
      </c>
      <c r="CE7" s="36">
        <v>180.84</v>
      </c>
      <c r="CF7" s="36">
        <v>269.12</v>
      </c>
      <c r="CG7" s="36">
        <v>283.26</v>
      </c>
      <c r="CH7" s="36">
        <v>289.60000000000002</v>
      </c>
      <c r="CI7" s="36">
        <v>293.27</v>
      </c>
      <c r="CJ7" s="36">
        <v>300.52</v>
      </c>
      <c r="CK7" s="36">
        <v>295.10000000000002</v>
      </c>
      <c r="CL7" s="36">
        <v>68.760000000000005</v>
      </c>
      <c r="CM7" s="36">
        <v>68.09</v>
      </c>
      <c r="CN7" s="36">
        <v>72.27</v>
      </c>
      <c r="CO7" s="36">
        <v>77.58</v>
      </c>
      <c r="CP7" s="36">
        <v>79.75</v>
      </c>
      <c r="CQ7" s="36">
        <v>54.23</v>
      </c>
      <c r="CR7" s="36">
        <v>55.2</v>
      </c>
      <c r="CS7" s="36">
        <v>54.74</v>
      </c>
      <c r="CT7" s="36">
        <v>53.78</v>
      </c>
      <c r="CU7" s="36">
        <v>53.24</v>
      </c>
      <c r="CV7" s="36">
        <v>53.32</v>
      </c>
      <c r="CW7" s="36">
        <v>67.209999999999994</v>
      </c>
      <c r="CX7" s="36">
        <v>63.52</v>
      </c>
      <c r="CY7" s="36">
        <v>65.599999999999994</v>
      </c>
      <c r="CZ7" s="36">
        <v>65.63</v>
      </c>
      <c r="DA7" s="36">
        <v>66.180000000000007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細内　草太</cp:lastModifiedBy>
  <cp:lastPrinted>2016-02-17T04:20:05Z</cp:lastPrinted>
  <dcterms:created xsi:type="dcterms:W3CDTF">2016-02-03T09:11:07Z</dcterms:created>
  <dcterms:modified xsi:type="dcterms:W3CDTF">2016-02-17T04:29:45Z</dcterms:modified>
  <cp:category/>
</cp:coreProperties>
</file>