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5農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W10" i="4" s="1"/>
  <c r="O6" i="5"/>
  <c r="P10" i="4" s="1"/>
  <c r="N6" i="5"/>
  <c r="M6" i="5"/>
  <c r="L6" i="5"/>
  <c r="W8" i="4" s="1"/>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I10" i="4"/>
  <c r="B10" i="4"/>
  <c r="BB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<sst xmlns="http://schemas.openxmlformats.org/spreadsheetml/2006/main" count="221" uniqueCount="111">
  <si>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</si>
  <si>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</si>
  <si>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</si>
  <si>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</si>
  <si>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</si>
  <si>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</si>
  <si>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</si>
  <si>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</si>
  <si>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</si>
  <si>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</si>
  <si>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</si>
  <si>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</si>
  <si>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</si>
  <si>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</si>
  <si>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</si>
  <si>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</si>
  <si>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</si>
  <si>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</si>
  <si>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</si>
  <si>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</si>
  <si>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</si>
  <si>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</si>
  <si>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</si>
  <si>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</si>
  <si>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</si>
  <si>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</si>
  <si>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</si>
  <si>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</si>
  <si>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</si>
  <si>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</si>
  <si>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</si>
  <si>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</si>
  <si>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</si>
  <si>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</si>
  <si>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</si>
  <si>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</si>
  <si>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</si>
  <si>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</si>
  <si>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</si>
  <si>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</si>
  <si>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</si>
  <si>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</si>
  <si>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</si>
  <si>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</si>
  <si>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</si>
  <si>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</si>
  <si>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</si>
  <si>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</si>
  <si>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</si>
  <si>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</si>
  <si>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</si>
  <si>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</si>
  <si>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</si>
  <si>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</si>
  <si>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</si>
  <si>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</si>
  <si>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</si>
  <si>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</si>
  <si>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</si>
  <si>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</si>
  <si>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</si>
  <si>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</si>
  <si>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</si>
  <si>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</si>
  <si>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</si>
  <si>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</si>
  <si>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</si>
  <si>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</si>
  <si>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</si>
  <si>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</si>
  <si>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</si>
  <si>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</si>
  <si>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</si>
  <si>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</si>
  <si>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</si>
  <si>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</si>
  <si>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</si>
  <si>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</si>
  <si>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</si>
  <si>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</si>
  <si>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</si>
  <si>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</si>
  <si>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</si>
  <si>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</si>
  <si>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</si>
  <si>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</si>
  <si>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</si>
  <si>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</si>
  <si>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</si>
  <si>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</si>
  <si>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</si>
  <si>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</si>
  <si>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</si>
  <si>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</si>
  <si>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</si>
  <si>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</si>
  <si>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鹿沼市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</si>
  <si>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</si>
  <si>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</si>
  <si>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</si>
  <si>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</si>
  <si>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</si>
  <si>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</si>
  <si>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</si>
  <si>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</si>
  <si>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</si>
  <si>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</si>
  <si>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</si>
  <si>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収益的収支比率について、昨年度は消費税追加納付の影響を受けて伸び悩んだが、今年度は料金収入の上昇により右肩上がりに回復した。
　汚水処理原価は、物価高騰により上昇したため、経費回収率が下がった。
　施設利用率及び水洗化率については、推進検討委員会の設置後、接続率が年々向上しており、更なる取組強化が求められる。</t>
    <rPh sb="1" eb="4">
      <t>シュウエキテキ</t>
    </rPh>
    <rPh sb="4" eb="6">
      <t>シュウシ</t>
    </rPh>
    <rPh sb="6" eb="8">
      <t>ヒリツ</t>
    </rPh>
    <rPh sb="13" eb="15">
      <t>サクネン</t>
    </rPh>
    <rPh sb="15" eb="16">
      <t>ド</t>
    </rPh>
    <rPh sb="17" eb="20">
      <t>ショウヒゼイ</t>
    </rPh>
    <rPh sb="20" eb="22">
      <t>ツイカ</t>
    </rPh>
    <rPh sb="22" eb="24">
      <t>ノウフ</t>
    </rPh>
    <rPh sb="25" eb="27">
      <t>エイキョウ</t>
    </rPh>
    <rPh sb="28" eb="29">
      <t>ウ</t>
    </rPh>
    <rPh sb="31" eb="32">
      <t>ノ</t>
    </rPh>
    <rPh sb="33" eb="34">
      <t>ナヤ</t>
    </rPh>
    <rPh sb="38" eb="41">
      <t>コンネンド</t>
    </rPh>
    <rPh sb="42" eb="44">
      <t>リョウキン</t>
    </rPh>
    <rPh sb="44" eb="46">
      <t>シュウニュウ</t>
    </rPh>
    <rPh sb="47" eb="49">
      <t>ジョウショウ</t>
    </rPh>
    <rPh sb="52" eb="54">
      <t>ミギカタ</t>
    </rPh>
    <rPh sb="54" eb="55">
      <t>ア</t>
    </rPh>
    <rPh sb="58" eb="60">
      <t>カイフク</t>
    </rPh>
    <rPh sb="65" eb="67">
      <t>オスイ</t>
    </rPh>
    <rPh sb="67" eb="69">
      <t>ショリ</t>
    </rPh>
    <rPh sb="69" eb="71">
      <t>ゲンカ</t>
    </rPh>
    <rPh sb="73" eb="75">
      <t>ブッカ</t>
    </rPh>
    <rPh sb="75" eb="77">
      <t>コウトウ</t>
    </rPh>
    <rPh sb="80" eb="82">
      <t>ジョウショウ</t>
    </rPh>
    <rPh sb="87" eb="89">
      <t>ケイヒ</t>
    </rPh>
    <rPh sb="89" eb="91">
      <t>カイシュウ</t>
    </rPh>
    <rPh sb="91" eb="92">
      <t>リツ</t>
    </rPh>
    <rPh sb="93" eb="94">
      <t>サ</t>
    </rPh>
    <rPh sb="100" eb="102">
      <t>シセツ</t>
    </rPh>
    <rPh sb="102" eb="105">
      <t>リヨウリツ</t>
    </rPh>
    <rPh sb="105" eb="106">
      <t>オヨ</t>
    </rPh>
    <rPh sb="107" eb="110">
      <t>スイセンカ</t>
    </rPh>
    <rPh sb="110" eb="111">
      <t>リツ</t>
    </rPh>
    <rPh sb="117" eb="119">
      <t>スイシン</t>
    </rPh>
    <rPh sb="119" eb="121">
      <t>ケントウ</t>
    </rPh>
    <rPh sb="121" eb="124">
      <t>イインカイ</t>
    </rPh>
    <rPh sb="125" eb="127">
      <t>セッチ</t>
    </rPh>
    <rPh sb="127" eb="128">
      <t>ゴ</t>
    </rPh>
    <rPh sb="129" eb="131">
      <t>セツゾク</t>
    </rPh>
    <rPh sb="131" eb="132">
      <t>リツ</t>
    </rPh>
    <rPh sb="133" eb="135">
      <t>ネンネン</t>
    </rPh>
    <rPh sb="135" eb="137">
      <t>コウジョウ</t>
    </rPh>
    <rPh sb="142" eb="143">
      <t>サラ</t>
    </rPh>
    <rPh sb="145" eb="147">
      <t>トリクミ</t>
    </rPh>
    <rPh sb="147" eb="149">
      <t>キョウカ</t>
    </rPh>
    <rPh sb="150" eb="151">
      <t>モト</t>
    </rPh>
    <phoneticPr fontId="4"/>
  </si>
  <si>
    <t>　当市農業集落排水の管渠改善率は類似団体と比べ平均的であり、特段の課題はない。</t>
    <rPh sb="1" eb="3">
      <t>トウシ</t>
    </rPh>
    <rPh sb="3" eb="5">
      <t>ノウギョウ</t>
    </rPh>
    <rPh sb="5" eb="7">
      <t>シュウラク</t>
    </rPh>
    <rPh sb="7" eb="9">
      <t>ハイスイ</t>
    </rPh>
    <rPh sb="10" eb="12">
      <t>カンキョ</t>
    </rPh>
    <rPh sb="12" eb="14">
      <t>カイゼン</t>
    </rPh>
    <rPh sb="14" eb="15">
      <t>リツ</t>
    </rPh>
    <rPh sb="16" eb="18">
      <t>ルイジ</t>
    </rPh>
    <rPh sb="18" eb="20">
      <t>ダンタイ</t>
    </rPh>
    <rPh sb="21" eb="22">
      <t>クラ</t>
    </rPh>
    <rPh sb="23" eb="26">
      <t>ヘイキンテキ</t>
    </rPh>
    <rPh sb="30" eb="32">
      <t>トクダン</t>
    </rPh>
    <rPh sb="33" eb="35">
      <t>カダイ</t>
    </rPh>
    <phoneticPr fontId="4"/>
  </si>
  <si>
    <t>　水洗化率の向上によって、経営水準が上昇したが、維持管理費の削減やさらなる接続率の向上により有取水量を増加させる取組が必要である。</t>
    <rPh sb="1" eb="4">
      <t>スイセンカ</t>
    </rPh>
    <rPh sb="4" eb="5">
      <t>リツ</t>
    </rPh>
    <rPh sb="6" eb="8">
      <t>コウジョウ</t>
    </rPh>
    <rPh sb="13" eb="15">
      <t>ケイエイ</t>
    </rPh>
    <rPh sb="15" eb="17">
      <t>スイジュン</t>
    </rPh>
    <rPh sb="18" eb="20">
      <t>ジョウショウ</t>
    </rPh>
    <rPh sb="24" eb="26">
      <t>イジ</t>
    </rPh>
    <rPh sb="26" eb="29">
      <t>カンリヒ</t>
    </rPh>
    <rPh sb="30" eb="32">
      <t>サクゲン</t>
    </rPh>
    <rPh sb="37" eb="39">
      <t>セツゾク</t>
    </rPh>
    <rPh sb="39" eb="40">
      <t>リツ</t>
    </rPh>
    <rPh sb="41" eb="43">
      <t>コウジョウ</t>
    </rPh>
    <rPh sb="46" eb="47">
      <t>アリ</t>
    </rPh>
    <rPh sb="47" eb="49">
      <t>シュスイ</t>
    </rPh>
    <rPh sb="49" eb="50">
      <t>リョウ</t>
    </rPh>
    <rPh sb="51" eb="53">
      <t>ゾウカ</t>
    </rPh>
    <rPh sb="56" eb="58">
      <t>トリクミ</t>
    </rPh>
    <rPh sb="59" eb="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</si>
</sst>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3">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xf numFmtId="0" fontId="17" fillId="0" borderId="0">
      <alignment vertical="center"/>
    </xf>
    <xf numFmtId="0" fontId="17" fillId="0" borderId="0">
      <alignment vertical="center"/>
    </xf>
    <xf numFmtId="0" fontId="17" fillId="0" borderId="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3">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3 3" xfId="21"/>
    <cellStyle name="標準 2 4" xfId="10"/>
    <cellStyle name="標準 2 5" xfId="20"/>
    <cellStyle name="標準 2_【重要】（県）指数表_書式まとめ" xfId="11"/>
    <cellStyle name="標準 3" xfId="12"/>
    <cellStyle name="標準 3 2" xfId="13"/>
    <cellStyle name="標準 3 2 2" xfId="14"/>
    <cellStyle name="標準 3 3" xfId="15"/>
    <cellStyle name="標準 4" xfId="16"/>
    <cellStyle name="標準 4 2" xfId="22"/>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056264"/>
        <c:axId val="1522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52056264"/>
        <c:axId val="152276288"/>
      </c:lineChart>
      <c:dateAx>
        <c:axId val="152056264"/>
        <c:scaling>
          <c:orientation val="minMax"/>
        </c:scaling>
        <c:delete val="1"/>
        <c:axPos val="b"/>
        <c:numFmt formatCode="ge" sourceLinked="1"/>
        <c:majorTickMark val="none"/>
        <c:minorTickMark val="none"/>
        <c:tickLblPos val="none"/>
        <c:crossAx val="152276288"/>
        <c:crosses val="autoZero"/>
        <c:auto val="1"/>
        <c:lblOffset val="100"/>
        <c:baseTimeUnit val="years"/>
      </c:dateAx>
      <c:valAx>
        <c:axId val="1522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562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68.09</c:v>
                </c:pt>
                <c:pt idx="1">
                  <c:v>72.27</c:v>
                </c:pt>
                <c:pt idx="2">
                  <c:v>77.58</c:v>
                </c:pt>
                <c:pt idx="3">
                  <c:v>79.75</c:v>
                </c:pt>
                <c:pt idx="4">
                  <c:v>82.06</c:v>
                </c:pt>
              </c:numCache>
            </c:numRef>
          </c:val>
        </c:ser>
        <c:dLbls>
          <c:showLegendKey val="0"/>
          <c:showVal val="0"/>
          <c:showCatName val="0"/>
          <c:showSerName val="0"/>
          <c:showPercent val="0"/>
          <c:showBubbleSize val="0"/>
        </c:dLbls>
        <c:gapWidth val="150"/>
        <c:axId val="153090536"/>
        <c:axId val="15309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53090536"/>
        <c:axId val="153090928"/>
      </c:lineChart>
      <c:dateAx>
        <c:axId val="153090536"/>
        <c:scaling>
          <c:orientation val="minMax"/>
        </c:scaling>
        <c:delete val="1"/>
        <c:axPos val="b"/>
        <c:numFmt formatCode="ge" sourceLinked="1"/>
        <c:majorTickMark val="none"/>
        <c:minorTickMark val="none"/>
        <c:tickLblPos val="none"/>
        <c:crossAx val="153090928"/>
        <c:crosses val="autoZero"/>
        <c:auto val="1"/>
        <c:lblOffset val="100"/>
        <c:baseTimeUnit val="years"/>
      </c:dateAx>
      <c:valAx>
        <c:axId val="15309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9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63.52</c:v>
                </c:pt>
                <c:pt idx="1">
                  <c:v>65.599999999999994</c:v>
                </c:pt>
                <c:pt idx="2">
                  <c:v>65.63</c:v>
                </c:pt>
                <c:pt idx="3">
                  <c:v>66.180000000000007</c:v>
                </c:pt>
                <c:pt idx="4">
                  <c:v>68.47</c:v>
                </c:pt>
              </c:numCache>
            </c:numRef>
          </c:val>
        </c:ser>
        <c:dLbls>
          <c:showLegendKey val="0"/>
          <c:showVal val="0"/>
          <c:showCatName val="0"/>
          <c:showSerName val="0"/>
          <c:showPercent val="0"/>
          <c:showBubbleSize val="0"/>
        </c:dLbls>
        <c:gapWidth val="150"/>
        <c:axId val="153092104"/>
        <c:axId val="15309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53092104"/>
        <c:axId val="153092496"/>
      </c:lineChart>
      <c:dateAx>
        <c:axId val="153092104"/>
        <c:scaling>
          <c:orientation val="minMax"/>
        </c:scaling>
        <c:delete val="1"/>
        <c:axPos val="b"/>
        <c:numFmt formatCode="ge" sourceLinked="1"/>
        <c:majorTickMark val="none"/>
        <c:minorTickMark val="none"/>
        <c:tickLblPos val="none"/>
        <c:crossAx val="153092496"/>
        <c:crosses val="autoZero"/>
        <c:auto val="1"/>
        <c:lblOffset val="100"/>
        <c:baseTimeUnit val="years"/>
      </c:dateAx>
      <c:valAx>
        <c:axId val="15309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9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84.73</c:v>
                </c:pt>
                <c:pt idx="1">
                  <c:v>85.54</c:v>
                </c:pt>
                <c:pt idx="2">
                  <c:v>86.43</c:v>
                </c:pt>
                <c:pt idx="3">
                  <c:v>86.26</c:v>
                </c:pt>
                <c:pt idx="4">
                  <c:v>86.66</c:v>
                </c:pt>
              </c:numCache>
            </c:numRef>
          </c:val>
        </c:ser>
        <c:dLbls>
          <c:showLegendKey val="0"/>
          <c:showVal val="0"/>
          <c:showCatName val="0"/>
          <c:showSerName val="0"/>
          <c:showPercent val="0"/>
          <c:showBubbleSize val="0"/>
        </c:dLbls>
        <c:gapWidth val="150"/>
        <c:axId val="153140880"/>
        <c:axId val="15314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140880"/>
        <c:axId val="153141264"/>
      </c:lineChart>
      <c:dateAx>
        <c:axId val="153140880"/>
        <c:scaling>
          <c:orientation val="minMax"/>
        </c:scaling>
        <c:delete val="1"/>
        <c:axPos val="b"/>
        <c:numFmt formatCode="ge" sourceLinked="1"/>
        <c:majorTickMark val="none"/>
        <c:minorTickMark val="none"/>
        <c:tickLblPos val="none"/>
        <c:crossAx val="153141264"/>
        <c:crosses val="autoZero"/>
        <c:auto val="1"/>
        <c:lblOffset val="100"/>
        <c:baseTimeUnit val="years"/>
      </c:dateAx>
      <c:valAx>
        <c:axId val="15314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4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237568"/>
        <c:axId val="15323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237568"/>
        <c:axId val="153237952"/>
      </c:lineChart>
      <c:dateAx>
        <c:axId val="153237568"/>
        <c:scaling>
          <c:orientation val="minMax"/>
        </c:scaling>
        <c:delete val="1"/>
        <c:axPos val="b"/>
        <c:numFmt formatCode="ge" sourceLinked="1"/>
        <c:majorTickMark val="none"/>
        <c:minorTickMark val="none"/>
        <c:tickLblPos val="none"/>
        <c:crossAx val="153237952"/>
        <c:crosses val="autoZero"/>
        <c:auto val="1"/>
        <c:lblOffset val="100"/>
        <c:baseTimeUnit val="years"/>
      </c:dateAx>
      <c:valAx>
        <c:axId val="15323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3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196600"/>
        <c:axId val="1503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196600"/>
        <c:axId val="150344000"/>
      </c:lineChart>
      <c:dateAx>
        <c:axId val="153196600"/>
        <c:scaling>
          <c:orientation val="minMax"/>
        </c:scaling>
        <c:delete val="1"/>
        <c:axPos val="b"/>
        <c:numFmt formatCode="ge" sourceLinked="1"/>
        <c:majorTickMark val="none"/>
        <c:minorTickMark val="none"/>
        <c:tickLblPos val="none"/>
        <c:crossAx val="150344000"/>
        <c:crosses val="autoZero"/>
        <c:auto val="1"/>
        <c:lblOffset val="100"/>
        <c:baseTimeUnit val="years"/>
      </c:dateAx>
      <c:valAx>
        <c:axId val="1503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9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347136"/>
        <c:axId val="15034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347136"/>
        <c:axId val="150347528"/>
      </c:lineChart>
      <c:dateAx>
        <c:axId val="150347136"/>
        <c:scaling>
          <c:orientation val="minMax"/>
        </c:scaling>
        <c:delete val="1"/>
        <c:axPos val="b"/>
        <c:numFmt formatCode="ge" sourceLinked="1"/>
        <c:majorTickMark val="none"/>
        <c:minorTickMark val="none"/>
        <c:tickLblPos val="none"/>
        <c:crossAx val="150347528"/>
        <c:crosses val="autoZero"/>
        <c:auto val="1"/>
        <c:lblOffset val="100"/>
        <c:baseTimeUnit val="years"/>
      </c:dateAx>
      <c:valAx>
        <c:axId val="15034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348704"/>
        <c:axId val="1533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348704"/>
        <c:axId val="153380576"/>
      </c:lineChart>
      <c:dateAx>
        <c:axId val="150348704"/>
        <c:scaling>
          <c:orientation val="minMax"/>
        </c:scaling>
        <c:delete val="1"/>
        <c:axPos val="b"/>
        <c:numFmt formatCode="ge" sourceLinked="1"/>
        <c:majorTickMark val="none"/>
        <c:minorTickMark val="none"/>
        <c:tickLblPos val="none"/>
        <c:crossAx val="153380576"/>
        <c:crosses val="autoZero"/>
        <c:auto val="1"/>
        <c:lblOffset val="100"/>
        <c:baseTimeUnit val="years"/>
      </c:dateAx>
      <c:valAx>
        <c:axId val="1533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6023.14</c:v>
                </c:pt>
                <c:pt idx="1">
                  <c:v>5457.24</c:v>
                </c:pt>
                <c:pt idx="2">
                  <c:v>4930.74</c:v>
                </c:pt>
                <c:pt idx="3">
                  <c:v>4563.74</c:v>
                </c:pt>
                <c:pt idx="4" formatCode="#,##0.00;&quot;△&quot;#,##0.00">
                  <c:v>0</c:v>
                </c:pt>
              </c:numCache>
            </c:numRef>
          </c:val>
        </c:ser>
        <c:dLbls>
          <c:showLegendKey val="0"/>
          <c:showVal val="0"/>
          <c:showCatName val="0"/>
          <c:showSerName val="0"/>
          <c:showPercent val="0"/>
          <c:showBubbleSize val="0"/>
        </c:dLbls>
        <c:gapWidth val="150"/>
        <c:axId val="150346744"/>
        <c:axId val="15034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50346744"/>
        <c:axId val="150346352"/>
      </c:lineChart>
      <c:dateAx>
        <c:axId val="150346744"/>
        <c:scaling>
          <c:orientation val="minMax"/>
        </c:scaling>
        <c:delete val="1"/>
        <c:axPos val="b"/>
        <c:numFmt formatCode="ge" sourceLinked="1"/>
        <c:majorTickMark val="none"/>
        <c:minorTickMark val="none"/>
        <c:tickLblPos val="none"/>
        <c:crossAx val="150346352"/>
        <c:crosses val="autoZero"/>
        <c:auto val="1"/>
        <c:lblOffset val="100"/>
        <c:baseTimeUnit val="years"/>
      </c:dateAx>
      <c:valAx>
        <c:axId val="15034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4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102.06</c:v>
                </c:pt>
                <c:pt idx="1">
                  <c:v>98.24</c:v>
                </c:pt>
                <c:pt idx="2">
                  <c:v>100.82</c:v>
                </c:pt>
                <c:pt idx="3">
                  <c:v>85.83</c:v>
                </c:pt>
                <c:pt idx="4">
                  <c:v>83.95</c:v>
                </c:pt>
              </c:numCache>
            </c:numRef>
          </c:val>
        </c:ser>
        <c:dLbls>
          <c:showLegendKey val="0"/>
          <c:showVal val="0"/>
          <c:showCatName val="0"/>
          <c:showSerName val="0"/>
          <c:showPercent val="0"/>
          <c:showBubbleSize val="0"/>
        </c:dLbls>
        <c:gapWidth val="150"/>
        <c:axId val="150345176"/>
        <c:axId val="15338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50345176"/>
        <c:axId val="153381752"/>
      </c:lineChart>
      <c:dateAx>
        <c:axId val="150345176"/>
        <c:scaling>
          <c:orientation val="minMax"/>
        </c:scaling>
        <c:delete val="1"/>
        <c:axPos val="b"/>
        <c:numFmt formatCode="ge" sourceLinked="1"/>
        <c:majorTickMark val="none"/>
        <c:minorTickMark val="none"/>
        <c:tickLblPos val="none"/>
        <c:crossAx val="153381752"/>
        <c:crosses val="autoZero"/>
        <c:auto val="1"/>
        <c:lblOffset val="100"/>
        <c:baseTimeUnit val="years"/>
      </c:dateAx>
      <c:valAx>
        <c:axId val="15338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4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180.84</c:v>
                </c:pt>
                <c:pt idx="4">
                  <c:v>189.69</c:v>
                </c:pt>
              </c:numCache>
            </c:numRef>
          </c:val>
        </c:ser>
        <c:dLbls>
          <c:showLegendKey val="0"/>
          <c:showVal val="0"/>
          <c:showCatName val="0"/>
          <c:showSerName val="0"/>
          <c:showPercent val="0"/>
          <c:showBubbleSize val="0"/>
        </c:dLbls>
        <c:gapWidth val="150"/>
        <c:axId val="153382928"/>
        <c:axId val="153383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53382928"/>
        <c:axId val="153383320"/>
      </c:lineChart>
      <c:dateAx>
        <c:axId val="153382928"/>
        <c:scaling>
          <c:orientation val="minMax"/>
        </c:scaling>
        <c:delete val="1"/>
        <c:axPos val="b"/>
        <c:numFmt formatCode="ge" sourceLinked="1"/>
        <c:majorTickMark val="none"/>
        <c:minorTickMark val="none"/>
        <c:tickLblPos val="none"/>
        <c:crossAx val="153383320"/>
        <c:crosses val="autoZero"/>
        <c:auto val="1"/>
        <c:lblOffset val="100"/>
        <c:baseTimeUnit val="years"/>
      </c:dateAx>
      <c:valAx>
        <c:axId val="15338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8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鹿沼市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99949</v>
      </c>
      <c r="AM8" s="47"/>
      <c r="AN8" s="47"/>
      <c r="AO8" s="47"/>
      <c r="AP8" s="47"/>
      <c r="AQ8" s="47"/>
      <c r="AR8" s="47"/>
      <c r="AS8" s="47"/>
      <c r="AT8" s="43">
        <f>データ!S6</f>
        <v>490.64</v>
      </c>
      <c r="AU8" s="43"/>
      <c r="AV8" s="43"/>
      <c r="AW8" s="43"/>
      <c r="AX8" s="43"/>
      <c r="AY8" s="43"/>
      <c r="AZ8" s="43"/>
      <c r="BA8" s="43"/>
      <c r="BB8" s="43">
        <f>データ!T6</f>
        <v>203.71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4.09</v>
      </c>
      <c r="Q10" s="43"/>
      <c r="R10" s="43"/>
      <c r="S10" s="43"/>
      <c r="T10" s="43"/>
      <c r="U10" s="43"/>
      <c r="V10" s="43"/>
      <c r="W10" s="43">
        <f>データ!P6</f>
        <v>71.540000000000006</v>
      </c>
      <c r="X10" s="43"/>
      <c r="Y10" s="43"/>
      <c r="Z10" s="43"/>
      <c r="AA10" s="43"/>
      <c r="AB10" s="43"/>
      <c r="AC10" s="43"/>
      <c r="AD10" s="47">
        <f>データ!Q6</f>
        <v>3885</v>
      </c>
      <c r="AE10" s="47"/>
      <c r="AF10" s="47"/>
      <c r="AG10" s="47"/>
      <c r="AH10" s="47"/>
      <c r="AI10" s="47"/>
      <c r="AJ10" s="47"/>
      <c r="AK10" s="2"/>
      <c r="AL10" s="47">
        <f>データ!U6</f>
        <v>4075</v>
      </c>
      <c r="AM10" s="47"/>
      <c r="AN10" s="47"/>
      <c r="AO10" s="47"/>
      <c r="AP10" s="47"/>
      <c r="AQ10" s="47"/>
      <c r="AR10" s="47"/>
      <c r="AS10" s="47"/>
      <c r="AT10" s="43">
        <f>データ!V6</f>
        <v>1.82</v>
      </c>
      <c r="AU10" s="43"/>
      <c r="AV10" s="43"/>
      <c r="AW10" s="43"/>
      <c r="AX10" s="43"/>
      <c r="AY10" s="43"/>
      <c r="AZ10" s="43"/>
      <c r="BA10" s="43"/>
      <c r="BB10" s="43">
        <f>データ!W6</f>
        <v>2239.0100000000002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108</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7"/>
      <c r="BM34" s="68"/>
      <c r="BN34" s="68"/>
      <c r="BO34" s="68"/>
      <c r="BP34" s="68"/>
      <c r="BQ34" s="68"/>
      <c r="BR34" s="68"/>
      <c r="BS34" s="68"/>
      <c r="BT34" s="68"/>
      <c r="BU34" s="68"/>
      <c r="BV34" s="68"/>
      <c r="BW34" s="68"/>
      <c r="BX34" s="68"/>
      <c r="BY34" s="68"/>
      <c r="BZ34" s="69"/>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109</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110</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92053</v>
      </c>
      <c r="D6" s="31">
        <f t="shared" si="3"/>
        <v>47</v>
      </c>
      <c r="E6" s="31">
        <f t="shared" si="3"/>
        <v>17</v>
      </c>
      <c r="F6" s="31">
        <f t="shared" si="3"/>
        <v>5</v>
      </c>
      <c r="G6" s="31">
        <f t="shared" si="3"/>
        <v>0</v>
      </c>
      <c r="H6" s="31" t="str">
        <f t="shared" si="3"/>
        <v>栃木県　鹿沼市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4.09</v>
      </c>
      <c r="P6" s="32">
        <f t="shared" si="3"/>
        <v>71.540000000000006</v>
      </c>
      <c r="Q6" s="32">
        <f t="shared" si="3"/>
        <v>3885</v>
      </c>
      <c r="R6" s="32">
        <f t="shared" si="3"/>
        <v>99949</v>
      </c>
      <c r="S6" s="32">
        <f t="shared" si="3"/>
        <v>490.64</v>
      </c>
      <c r="T6" s="32">
        <f t="shared" si="3"/>
        <v>203.71</v>
      </c>
      <c r="U6" s="32">
        <f t="shared" si="3"/>
        <v>4075</v>
      </c>
      <c r="V6" s="32">
        <f t="shared" si="3"/>
        <v>1.82</v>
      </c>
      <c r="W6" s="32">
        <f t="shared" si="3"/>
        <v>2239.0100000000002</v>
      </c>
      <c r="X6" s="33">
        <f>IF(X7="",NA(),X7)</f>
        <v>84.73</v>
      </c>
      <c r="Y6" s="33">
        <f t="shared" ref="Y6:AG6" si="4">IF(Y7="",NA(),Y7)</f>
        <v>85.54</v>
      </c>
      <c r="Z6" s="33">
        <f t="shared" si="4"/>
        <v>86.43</v>
      </c>
      <c r="AA6" s="33">
        <f t="shared" si="4"/>
        <v>86.26</v>
      </c>
      <c r="AB6" s="33">
        <f t="shared" si="4"/>
        <v>86.66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6023.14</v>
      </c>
      <c r="BF6" s="33">
        <f t="shared" ref="BF6:BN6" si="7">IF(BF7="",NA(),BF7)</f>
        <v>5457.24</v>
      </c>
      <c r="BG6" s="33">
        <f t="shared" si="7"/>
        <v>4930.74</v>
      </c>
      <c r="BH6" s="33">
        <f t="shared" si="7"/>
        <v>4563.74</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102.06</v>
      </c>
      <c r="BQ6" s="33">
        <f t="shared" ref="BQ6:BY6" si="8">IF(BQ7="",NA(),BQ7)</f>
        <v>98.24</v>
      </c>
      <c r="BR6" s="33">
        <f t="shared" si="8"/>
        <v>100.82</v>
      </c>
      <c r="BS6" s="33">
        <f t="shared" si="8"/>
        <v>85.83</v>
      </c>
      <c r="BT6" s="33">
        <f t="shared" si="8"/>
        <v>83.95</v>
      </c>
      <c r="BU6" s="33">
        <f t="shared" si="8"/>
        <v>51.56</v>
      </c>
      <c r="BV6" s="33">
        <f t="shared" si="8"/>
        <v>51.03</v>
      </c>
      <c r="BW6" s="33">
        <f t="shared" si="8"/>
        <v>50.9</v>
      </c>
      <c r="BX6" s="33">
        <f t="shared" si="8"/>
        <v>50.82</v>
      </c>
      <c r="BY6" s="33">
        <f t="shared" si="8"/>
        <v>52.19</v>
      </c>
      <c r="BZ6" s="32" t="str">
        <f>IF(BZ7="","",IF(BZ7="-","【-】","【"&amp;SUBSTITUTE(TEXT(BZ7,"#,##0.00"),"-","△")&amp;"】"))</f>
        <v>【52.78】</v>
      </c>
      <c r="CA6" s="33">
        <f>IF(CA7="",NA(),CA7)</f>
        <v>150</v>
      </c>
      <c r="CB6" s="33">
        <f t="shared" ref="CB6:CJ6" si="9">IF(CB7="",NA(),CB7)</f>
        <v>150</v>
      </c>
      <c r="CC6" s="33">
        <f t="shared" si="9"/>
        <v>150</v>
      </c>
      <c r="CD6" s="33">
        <f t="shared" si="9"/>
        <v>180.84</v>
      </c>
      <c r="CE6" s="33">
        <f t="shared" si="9"/>
        <v>189.69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68.09</v>
      </c>
      <c r="CM6" s="33">
        <f t="shared" ref="CM6:CU6" si="10">IF(CM7="",NA(),CM7)</f>
        <v>72.27</v>
      </c>
      <c r="CN6" s="33">
        <f t="shared" si="10"/>
        <v>77.58</v>
      </c>
      <c r="CO6" s="33">
        <f t="shared" si="10"/>
        <v>79.75</v>
      </c>
      <c r="CP6" s="33">
        <f t="shared" si="10"/>
        <v>82.06</v>
      </c>
      <c r="CQ6" s="33">
        <f t="shared" si="10"/>
        <v>55.2</v>
      </c>
      <c r="CR6" s="33">
        <f t="shared" si="10"/>
        <v>54.74</v>
      </c>
      <c r="CS6" s="33">
        <f t="shared" si="10"/>
        <v>53.78</v>
      </c>
      <c r="CT6" s="33">
        <f t="shared" si="10"/>
        <v>53.24</v>
      </c>
      <c r="CU6" s="33">
        <f t="shared" si="10"/>
        <v>52.31</v>
      </c>
      <c r="CV6" s="32" t="str">
        <f>IF(CV7="","",IF(CV7="-","【-】","【"&amp;SUBSTITUTE(TEXT(CV7,"#,##0.00"),"-","△")&amp;"】"))</f>
        <v>【52.74】</v>
      </c>
      <c r="CW6" s="33">
        <f>IF(CW7="",NA(),CW7)</f>
        <v>63.52</v>
      </c>
      <c r="CX6" s="33">
        <f t="shared" ref="CX6:DF6" si="11">IF(CX7="",NA(),CX7)</f>
        <v>65.599999999999994</v>
      </c>
      <c r="CY6" s="33">
        <f t="shared" si="11"/>
        <v>65.63</v>
      </c>
      <c r="CZ6" s="33">
        <f t="shared" si="11"/>
        <v>66.180000000000007</v>
      </c>
      <c r="DA6" s="33">
        <f t="shared" si="11"/>
        <v>68.47</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92053</v>
      </c>
      <c r="D7" s="35">
        <v>47</v>
      </c>
      <c r="E7" s="35">
        <v>17</v>
      </c>
      <c r="F7" s="35">
        <v>5</v>
      </c>
      <c r="G7" s="35">
        <v>0</v>
      </c>
      <c r="H7" s="35" t="s">
        <v>96</v>
      </c>
      <c r="I7" s="35" t="s">
        <v>97</v>
      </c>
      <c r="J7" s="35" t="s">
        <v>98</v>
      </c>
      <c r="K7" s="35" t="s">
        <v>99</v>
      </c>
      <c r="L7" s="35" t="s">
        <v>100</v>
      </c>
      <c r="M7" s="36" t="s">
        <v>101</v>
      </c>
      <c r="N7" s="36" t="s">
        <v>102</v>
      </c>
      <c r="O7" s="36">
        <v>4.09</v>
      </c>
      <c r="P7" s="36">
        <v>71.540000000000006</v>
      </c>
      <c r="Q7" s="36">
        <v>3885</v>
      </c>
      <c r="R7" s="36">
        <v>99949</v>
      </c>
      <c r="S7" s="36">
        <v>490.64</v>
      </c>
      <c r="T7" s="36">
        <v>203.71</v>
      </c>
      <c r="U7" s="36">
        <v>4075</v>
      </c>
      <c r="V7" s="36">
        <v>1.82</v>
      </c>
      <c r="W7" s="36">
        <v>2239.0100000000002</v>
      </c>
      <c r="X7" s="36">
        <v>84.73</v>
      </c>
      <c r="Y7" s="36">
        <v>85.54</v>
      </c>
      <c r="Z7" s="36">
        <v>86.43</v>
      </c>
      <c r="AA7" s="36">
        <v>86.26</v>
      </c>
      <c r="AB7" s="36">
        <v>86.66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6023.14</v>
      </c>
      <c r="BF7" s="36">
        <v>5457.24</v>
      </c>
      <c r="BG7" s="36">
        <v>4930.74</v>
      </c>
      <c r="BH7" s="36">
        <v>4563.74</v>
      </c>
      <c r="BI7" s="36">
        <v>0</v>
      </c>
      <c r="BJ7" s="36">
        <v>1239.2</v>
      </c>
      <c r="BK7" s="36">
        <v>1197.82</v>
      </c>
      <c r="BL7" s="36">
        <v>1126.77</v>
      </c>
      <c r="BM7" s="36">
        <v>1044.8</v>
      </c>
      <c r="BN7" s="36">
        <v>1081.8</v>
      </c>
      <c r="BO7" s="36">
        <v>1015.77</v>
      </c>
      <c r="BP7" s="36">
        <v>102.06</v>
      </c>
      <c r="BQ7" s="36">
        <v>98.24</v>
      </c>
      <c r="BR7" s="36">
        <v>100.82</v>
      </c>
      <c r="BS7" s="36">
        <v>85.83</v>
      </c>
      <c r="BT7" s="36">
        <v>83.95</v>
      </c>
      <c r="BU7" s="36">
        <v>51.56</v>
      </c>
      <c r="BV7" s="36">
        <v>51.03</v>
      </c>
      <c r="BW7" s="36">
        <v>50.9</v>
      </c>
      <c r="BX7" s="36">
        <v>50.82</v>
      </c>
      <c r="BY7" s="36">
        <v>52.19</v>
      </c>
      <c r="BZ7" s="36">
        <v>52.78</v>
      </c>
      <c r="CA7" s="36">
        <v>150</v>
      </c>
      <c r="CB7" s="36">
        <v>150</v>
      </c>
      <c r="CC7" s="36">
        <v>150</v>
      </c>
      <c r="CD7" s="36">
        <v>180.84</v>
      </c>
      <c r="CE7" s="36">
        <v>189.69</v>
      </c>
      <c r="CF7" s="36">
        <v>283.26</v>
      </c>
      <c r="CG7" s="36">
        <v>289.60000000000002</v>
      </c>
      <c r="CH7" s="36">
        <v>293.27</v>
      </c>
      <c r="CI7" s="36">
        <v>300.52</v>
      </c>
      <c r="CJ7" s="36">
        <v>296.14</v>
      </c>
      <c r="CK7" s="36">
        <v>289.81</v>
      </c>
      <c r="CL7" s="36">
        <v>68.09</v>
      </c>
      <c r="CM7" s="36">
        <v>72.27</v>
      </c>
      <c r="CN7" s="36">
        <v>77.58</v>
      </c>
      <c r="CO7" s="36">
        <v>79.75</v>
      </c>
      <c r="CP7" s="36">
        <v>82.06</v>
      </c>
      <c r="CQ7" s="36">
        <v>55.2</v>
      </c>
      <c r="CR7" s="36">
        <v>54.74</v>
      </c>
      <c r="CS7" s="36">
        <v>53.78</v>
      </c>
      <c r="CT7" s="36">
        <v>53.24</v>
      </c>
      <c r="CU7" s="36">
        <v>52.31</v>
      </c>
      <c r="CV7" s="36">
        <v>52.74</v>
      </c>
      <c r="CW7" s="36">
        <v>63.52</v>
      </c>
      <c r="CX7" s="36">
        <v>65.599999999999994</v>
      </c>
      <c r="CY7" s="36">
        <v>65.63</v>
      </c>
      <c r="CZ7" s="36">
        <v>66.180000000000007</v>
      </c>
      <c r="DA7" s="36">
        <v>68.47</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2017-02-08T03:08:37Z</dcterms:created>
  <dcterms:modified xsi:type="dcterms:W3CDTF">2017-02-17T05:11:16Z</dcterms:modified>
  <cp:category/>
</cp:coreProperties>
</file>