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6下水（農集）\"/>
    </mc:Choice>
  </mc:AlternateContent>
  <workbookProtection workbookAlgorithmName="SHA-512" workbookHashValue="yUpkovaeZrodnXSjnoD2Ng1XoXSI+FUrZIVgoHXqGnT+CcQvp7rA6G6b1W53IM/6qe0qoPIGllXowtVYsix7ew==" workbookSaltValue="CnFMOI6QCIhw6hb+AFFrZ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<sst xmlns="http://schemas.openxmlformats.org/spreadsheetml/2006/main" count="240" uniqueCount="126">
  <si>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</si>
  <si>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</si>
  <si>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</si>
  <si>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</si>
  <si>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</si>
  <si>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</si>
  <si>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</si>
  <si>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</si>
  <si>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</si>
  <si>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</si>
  <si>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</si>
  <si>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</si>
  <si>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</si>
  <si>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</si>
  <si>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</si>
  <si>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</si>
  <si>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</si>
  <si>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</si>
  <si>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</si>
  <si>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</si>
  <si>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</si>
  <si>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</si>
  <si>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</si>
  <si>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</si>
  <si>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</si>
  <si>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</si>
  <si>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</si>
  <si>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</si>
  <si>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</si>
  <si>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</si>
  <si>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</si>
  <si>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</si>
  <si>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</si>
  <si>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</si>
  <si>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</si>
  <si>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</si>
  <si>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</si>
  <si>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</si>
  <si>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</si>
  <si>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</si>
  <si>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</si>
  <si>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</si>
  <si>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</si>
  <si>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</si>
  <si>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</si>
  <si>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</si>
  <si>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</si>
  <si>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</si>
  <si>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</si>
  <si>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</si>
  <si>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</si>
  <si>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</si>
  <si>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</si>
  <si>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</si>
  <si>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</si>
  <si>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</si>
  <si>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</si>
  <si>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</si>
  <si>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</si>
  <si>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</si>
  <si>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</si>
  <si>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</si>
  <si>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</si>
  <si>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</si>
  <si>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</si>
  <si>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</si>
  <si>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</si>
  <si>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</si>
  <si>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</si>
  <si>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</si>
  <si>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</si>
  <si>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</si>
  <si>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</si>
  <si>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</si>
  <si>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</si>
  <si>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</si>
  <si>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</si>
  <si>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</si>
  <si>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</si>
  <si>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</si>
  <si>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</si>
  <si>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</si>
  <si>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</si>
  <si>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</si>
  <si>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</si>
  <si>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</si>
  <si>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</si>
  <si>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</si>
  <si>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</si>
  <si>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</si>
  <si>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</si>
  <si>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</si>
  <si>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</si>
  <si>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</si>
  <si>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</si>
  <si>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</si>
  <si>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</si>
  <si>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</si>
  <si>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</si>
  <si>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</si>
  <si>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</si>
  <si>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</si>
  <si>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</si>
  <si>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</si>
  <si>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</si>
  <si>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</si>
  <si>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</si>
  <si>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</si>
  <si>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</si>
  <si>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</si>
  <si>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</si>
  <si>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</si>
  <si>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</si>
  <si>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</si>
  <si>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</si>
  <si>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</si>
  <si>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</si>
  <si>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</si>
  <si>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</si>
  <si>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</si>
  <si>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</si>
  <si>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</si>
  <si>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</si>
  <si>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経営戦略の見直しを図り、維持管理費の削減や更なる接続率の向上により有取水量を増加させ、経営の健全化に努める。</t>
    <rPh sb="0" eb="2">
      <t>ケイエイ</t>
    </rPh>
    <rPh sb="2" eb="4">
      <t>センリャク</t>
    </rPh>
    <rPh sb="5" eb="7">
      <t>ミナオ</t>
    </rPh>
    <rPh sb="9" eb="10">
      <t>ハカ</t>
    </rPh>
    <rPh sb="12" eb="14">
      <t>イジ</t>
    </rPh>
    <rPh sb="14" eb="17">
      <t>カンリヒ</t>
    </rPh>
    <rPh sb="18" eb="20">
      <t>サクゲン</t>
    </rPh>
    <rPh sb="21" eb="22">
      <t>サラ</t>
    </rPh>
    <rPh sb="24" eb="26">
      <t>セツゾク</t>
    </rPh>
    <rPh sb="26" eb="27">
      <t>リツ</t>
    </rPh>
    <rPh sb="28" eb="30">
      <t>コウジョウ</t>
    </rPh>
    <rPh sb="33" eb="34">
      <t>アリ</t>
    </rPh>
    <rPh sb="34" eb="36">
      <t>シュスイ</t>
    </rPh>
    <rPh sb="36" eb="37">
      <t>リョウ</t>
    </rPh>
    <rPh sb="38" eb="40">
      <t>ゾウカ</t>
    </rPh>
    <rPh sb="43" eb="45">
      <t>ケイエイ</t>
    </rPh>
    <rPh sb="46" eb="49">
      <t>ケンゼンカ</t>
    </rPh>
    <rPh sb="50" eb="51">
      <t>ツト</t>
    </rPh>
    <phoneticPr fontId="4"/>
  </si>
  <si>
    <t>平成29年度末現在で、現在4地区に農集排施設があり１地区を除き、供用開始から17年以上が経過している。
老朽化については処理施設の機械設備の故障などがみられるため、施設・管渠も含めて機能診断を行う必要がある。</t>
    <rPh sb="0" eb="2">
      <t>ヘイセイ</t>
    </rPh>
    <rPh sb="4" eb="6">
      <t>ネンド</t>
    </rPh>
    <rPh sb="6" eb="7">
      <t>マツ</t>
    </rPh>
    <rPh sb="7" eb="9">
      <t>ゲンザイ</t>
    </rPh>
    <rPh sb="11" eb="13">
      <t>ゲンザイ</t>
    </rPh>
    <rPh sb="14" eb="16">
      <t>チク</t>
    </rPh>
    <rPh sb="17" eb="20">
      <t>ノウシュウハイ</t>
    </rPh>
    <rPh sb="20" eb="22">
      <t>シセツ</t>
    </rPh>
    <rPh sb="26" eb="28">
      <t>チク</t>
    </rPh>
    <rPh sb="29" eb="30">
      <t>ノゾ</t>
    </rPh>
    <rPh sb="32" eb="34">
      <t>キョウヨウ</t>
    </rPh>
    <rPh sb="34" eb="36">
      <t>カイシ</t>
    </rPh>
    <rPh sb="40" eb="41">
      <t>ネン</t>
    </rPh>
    <rPh sb="41" eb="43">
      <t>イジョウ</t>
    </rPh>
    <rPh sb="44" eb="46">
      <t>ケイカ</t>
    </rPh>
    <rPh sb="52" eb="55">
      <t>ロウキュウカ</t>
    </rPh>
    <rPh sb="60" eb="62">
      <t>ショリ</t>
    </rPh>
    <rPh sb="62" eb="64">
      <t>シセツ</t>
    </rPh>
    <rPh sb="65" eb="67">
      <t>キカイ</t>
    </rPh>
    <rPh sb="67" eb="69">
      <t>セツビ</t>
    </rPh>
    <rPh sb="70" eb="72">
      <t>コショウ</t>
    </rPh>
    <rPh sb="82" eb="84">
      <t>シセツ</t>
    </rPh>
    <rPh sb="85" eb="87">
      <t>カンキョ</t>
    </rPh>
    <rPh sb="88" eb="89">
      <t>フク</t>
    </rPh>
    <rPh sb="91" eb="93">
      <t>キノウ</t>
    </rPh>
    <rPh sb="93" eb="95">
      <t>シンダン</t>
    </rPh>
    <rPh sb="96" eb="97">
      <t>オコナ</t>
    </rPh>
    <rPh sb="98" eb="100">
      <t>ヒツヨウ</t>
    </rPh>
    <phoneticPr fontId="4"/>
  </si>
  <si>
    <t>収益的収支比率について、昨年度に比べて減少している。
これは企業会計移行業務についての支出が増加したためであるが、30年度でこの業務への支出は終了するため一時的な支出の増加である。
推進検討委員会の活動により、水洗化率は年々上昇しているため、使用料で回収すべき経費を全て賄えており、更なる取組強化が求められる。</t>
    <rPh sb="2" eb="3">
      <t>テキ</t>
    </rPh>
    <rPh sb="3" eb="5">
      <t>シュウシ</t>
    </rPh>
    <rPh sb="5" eb="7">
      <t>ヒリツ</t>
    </rPh>
    <rPh sb="12" eb="15">
      <t>サクネンド</t>
    </rPh>
    <rPh sb="16" eb="17">
      <t>クラ</t>
    </rPh>
    <rPh sb="19" eb="21">
      <t>ゲンショウ</t>
    </rPh>
    <rPh sb="30" eb="32">
      <t>キギョウ</t>
    </rPh>
    <rPh sb="32" eb="34">
      <t>カイケイ</t>
    </rPh>
    <rPh sb="34" eb="36">
      <t>イコウ</t>
    </rPh>
    <rPh sb="36" eb="38">
      <t>ギョウム</t>
    </rPh>
    <rPh sb="43" eb="45">
      <t>シシュツ</t>
    </rPh>
    <rPh sb="46" eb="48">
      <t>ゾウカ</t>
    </rPh>
    <rPh sb="59" eb="61">
      <t>ネンド</t>
    </rPh>
    <rPh sb="64" eb="66">
      <t>ギョウム</t>
    </rPh>
    <rPh sb="68" eb="70">
      <t>シシュツ</t>
    </rPh>
    <rPh sb="71" eb="73">
      <t>シュウリョウ</t>
    </rPh>
    <rPh sb="77" eb="79">
      <t>イチジ</t>
    </rPh>
    <rPh sb="79" eb="80">
      <t>テキ</t>
    </rPh>
    <rPh sb="81" eb="83">
      <t>シシュツ</t>
    </rPh>
    <rPh sb="84" eb="86">
      <t>ゾウカ</t>
    </rPh>
    <rPh sb="91" eb="93">
      <t>スイシン</t>
    </rPh>
    <rPh sb="93" eb="95">
      <t>ケントウ</t>
    </rPh>
    <rPh sb="95" eb="98">
      <t>イインカイ</t>
    </rPh>
    <rPh sb="99" eb="101">
      <t>カツドウ</t>
    </rPh>
    <rPh sb="105" eb="108">
      <t>スイセンカ</t>
    </rPh>
    <rPh sb="108" eb="109">
      <t>リツ</t>
    </rPh>
    <rPh sb="110" eb="112">
      <t>ネンネン</t>
    </rPh>
    <rPh sb="112" eb="114">
      <t>ジョウショウ</t>
    </rPh>
    <rPh sb="121" eb="124">
      <t>シヨウリョウ</t>
    </rPh>
    <rPh sb="125" eb="127">
      <t>カイシュウ</t>
    </rPh>
    <rPh sb="130" eb="132">
      <t>ケイヒ</t>
    </rPh>
    <rPh sb="133" eb="134">
      <t>スベ</t>
    </rPh>
    <rPh sb="135" eb="136">
      <t>マカナ</t>
    </rPh>
    <rPh sb="141" eb="142">
      <t>サラ</t>
    </rPh>
    <rPh sb="144" eb="145">
      <t>ト</t>
    </rPh>
    <rPh sb="145" eb="146">
      <t>クミ</t>
    </rPh>
    <rPh sb="146" eb="148">
      <t>キョウカ</t>
    </rPh>
    <rPh sb="149" eb="150">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</si>
</sst>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51-44F0-B24C-69DBECF00D5F}"/>
            </c:ext>
          </c:extLst>
        </c:ser>
        <c:dLbls>
          <c:showLegendKey val="0"/>
          <c:showVal val="0"/>
          <c:showCatName val="0"/>
          <c:showSerName val="0"/>
          <c:showPercent val="0"/>
          <c:showBubbleSize val="0"/>
        </c:dLbls>
        <c:gapWidth val="150"/>
        <c:axId val="185192384"/>
        <c:axId val="18489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5251-44F0-B24C-69DBECF00D5F}"/>
            </c:ext>
          </c:extLst>
        </c:ser>
        <c:dLbls>
          <c:showLegendKey val="0"/>
          <c:showVal val="0"/>
          <c:showCatName val="0"/>
          <c:showSerName val="0"/>
          <c:showPercent val="0"/>
          <c:showBubbleSize val="0"/>
        </c:dLbls>
        <c:marker val="1"/>
        <c:smooth val="0"/>
        <c:axId val="185192384"/>
        <c:axId val="184899904"/>
      </c:lineChart>
      <c:dateAx>
        <c:axId val="185192384"/>
        <c:scaling>
          <c:orientation val="minMax"/>
        </c:scaling>
        <c:delete val="1"/>
        <c:axPos val="b"/>
        <c:numFmt formatCode="ge" sourceLinked="1"/>
        <c:majorTickMark val="none"/>
        <c:minorTickMark val="none"/>
        <c:tickLblPos val="none"/>
        <c:crossAx val="184899904"/>
        <c:crosses val="autoZero"/>
        <c:auto val="1"/>
        <c:lblOffset val="100"/>
        <c:baseTimeUnit val="years"/>
      </c:dateAx>
      <c:valAx>
        <c:axId val="1848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77.58</c:v>
                </c:pt>
                <c:pt idx="1">
                  <c:v>79.75</c:v>
                </c:pt>
                <c:pt idx="2">
                  <c:v>82.06</c:v>
                </c:pt>
                <c:pt idx="3">
                  <c:v>76.23</c:v>
                </c:pt>
                <c:pt idx="4">
                  <c:v>77.5</c:v>
                </c:pt>
              </c:numCache>
            </c:numRef>
          </c:val>
          <c:extLst xmlns:c16r2="http://schemas.microsoft.com/office/drawing/2015/06/chart">
            <c:ext xmlns:c16="http://schemas.microsoft.com/office/drawing/2014/chart" uri="{C3380CC4-5D6E-409C-BE32-E72D297353CC}">
              <c16:uniqueId val="{00000000-467B-4AE4-9C08-6629FA0FDA09}"/>
            </c:ext>
          </c:extLst>
        </c:ser>
        <c:dLbls>
          <c:showLegendKey val="0"/>
          <c:showVal val="0"/>
          <c:showCatName val="0"/>
          <c:showSerName val="0"/>
          <c:showPercent val="0"/>
          <c:showBubbleSize val="0"/>
        </c:dLbls>
        <c:gapWidth val="150"/>
        <c:axId val="186318424"/>
        <c:axId val="18631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467B-4AE4-9C08-6629FA0FDA09}"/>
            </c:ext>
          </c:extLst>
        </c:ser>
        <c:dLbls>
          <c:showLegendKey val="0"/>
          <c:showVal val="0"/>
          <c:showCatName val="0"/>
          <c:showSerName val="0"/>
          <c:showPercent val="0"/>
          <c:showBubbleSize val="0"/>
        </c:dLbls>
        <c:marker val="1"/>
        <c:smooth val="0"/>
        <c:axId val="186318424"/>
        <c:axId val="186318816"/>
      </c:lineChart>
      <c:dateAx>
        <c:axId val="186318424"/>
        <c:scaling>
          <c:orientation val="minMax"/>
        </c:scaling>
        <c:delete val="1"/>
        <c:axPos val="b"/>
        <c:numFmt formatCode="ge" sourceLinked="1"/>
        <c:majorTickMark val="none"/>
        <c:minorTickMark val="none"/>
        <c:tickLblPos val="none"/>
        <c:crossAx val="186318816"/>
        <c:crosses val="autoZero"/>
        <c:auto val="1"/>
        <c:lblOffset val="100"/>
        <c:baseTimeUnit val="years"/>
      </c:dateAx>
      <c:valAx>
        <c:axId val="1863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1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65.63</c:v>
                </c:pt>
                <c:pt idx="1">
                  <c:v>66.180000000000007</c:v>
                </c:pt>
                <c:pt idx="2">
                  <c:v>68.47</c:v>
                </c:pt>
                <c:pt idx="3">
                  <c:v>82.69</c:v>
                </c:pt>
                <c:pt idx="4">
                  <c:v>85.06</c:v>
                </c:pt>
              </c:numCache>
            </c:numRef>
          </c:val>
          <c:extLst xmlns:c16r2="http://schemas.microsoft.com/office/drawing/2015/06/chart">
            <c:ext xmlns:c16="http://schemas.microsoft.com/office/drawing/2014/chart" uri="{C3380CC4-5D6E-409C-BE32-E72D297353CC}">
              <c16:uniqueId val="{00000000-F6C8-4A45-AE13-7412EEB24766}"/>
            </c:ext>
          </c:extLst>
        </c:ser>
        <c:dLbls>
          <c:showLegendKey val="0"/>
          <c:showVal val="0"/>
          <c:showCatName val="0"/>
          <c:showSerName val="0"/>
          <c:showPercent val="0"/>
          <c:showBubbleSize val="0"/>
        </c:dLbls>
        <c:gapWidth val="150"/>
        <c:axId val="186319992"/>
        <c:axId val="18620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6C8-4A45-AE13-7412EEB24766}"/>
            </c:ext>
          </c:extLst>
        </c:ser>
        <c:dLbls>
          <c:showLegendKey val="0"/>
          <c:showVal val="0"/>
          <c:showCatName val="0"/>
          <c:showSerName val="0"/>
          <c:showPercent val="0"/>
          <c:showBubbleSize val="0"/>
        </c:dLbls>
        <c:marker val="1"/>
        <c:smooth val="0"/>
        <c:axId val="186319992"/>
        <c:axId val="186206864"/>
      </c:lineChart>
      <c:dateAx>
        <c:axId val="186319992"/>
        <c:scaling>
          <c:orientation val="minMax"/>
        </c:scaling>
        <c:delete val="1"/>
        <c:axPos val="b"/>
        <c:numFmt formatCode="ge" sourceLinked="1"/>
        <c:majorTickMark val="none"/>
        <c:minorTickMark val="none"/>
        <c:tickLblPos val="none"/>
        <c:crossAx val="186206864"/>
        <c:crosses val="autoZero"/>
        <c:auto val="1"/>
        <c:lblOffset val="100"/>
        <c:baseTimeUnit val="years"/>
      </c:dateAx>
      <c:valAx>
        <c:axId val="18620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1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86.43</c:v>
                </c:pt>
                <c:pt idx="1">
                  <c:v>86.26</c:v>
                </c:pt>
                <c:pt idx="2">
                  <c:v>86.66</c:v>
                </c:pt>
                <c:pt idx="3">
                  <c:v>84.32</c:v>
                </c:pt>
                <c:pt idx="4">
                  <c:v>84.23</c:v>
                </c:pt>
              </c:numCache>
            </c:numRef>
          </c:val>
          <c:extLst xmlns:c16r2="http://schemas.microsoft.com/office/drawing/2015/06/chart">
            <c:ext xmlns:c16="http://schemas.microsoft.com/office/drawing/2014/chart" uri="{C3380CC4-5D6E-409C-BE32-E72D297353CC}">
              <c16:uniqueId val="{00000000-685E-4872-B115-15C9317CDF60}"/>
            </c:ext>
          </c:extLst>
        </c:ser>
        <c:dLbls>
          <c:showLegendKey val="0"/>
          <c:showVal val="0"/>
          <c:showCatName val="0"/>
          <c:showSerName val="0"/>
          <c:showPercent val="0"/>
          <c:showBubbleSize val="0"/>
        </c:dLbls>
        <c:gapWidth val="150"/>
        <c:axId val="185194344"/>
        <c:axId val="18499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5E-4872-B115-15C9317CDF60}"/>
            </c:ext>
          </c:extLst>
        </c:ser>
        <c:dLbls>
          <c:showLegendKey val="0"/>
          <c:showVal val="0"/>
          <c:showCatName val="0"/>
          <c:showSerName val="0"/>
          <c:showPercent val="0"/>
          <c:showBubbleSize val="0"/>
        </c:dLbls>
        <c:marker val="1"/>
        <c:smooth val="0"/>
        <c:axId val="185194344"/>
        <c:axId val="184995752"/>
      </c:lineChart>
      <c:dateAx>
        <c:axId val="185194344"/>
        <c:scaling>
          <c:orientation val="minMax"/>
        </c:scaling>
        <c:delete val="1"/>
        <c:axPos val="b"/>
        <c:numFmt formatCode="ge" sourceLinked="1"/>
        <c:majorTickMark val="none"/>
        <c:minorTickMark val="none"/>
        <c:tickLblPos val="none"/>
        <c:crossAx val="184995752"/>
        <c:crosses val="autoZero"/>
        <c:auto val="1"/>
        <c:lblOffset val="100"/>
        <c:baseTimeUnit val="years"/>
      </c:dateAx>
      <c:valAx>
        <c:axId val="18499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9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35-461D-8CC6-20DEA05B2D22}"/>
            </c:ext>
          </c:extLst>
        </c:ser>
        <c:dLbls>
          <c:showLegendKey val="0"/>
          <c:showVal val="0"/>
          <c:showCatName val="0"/>
          <c:showSerName val="0"/>
          <c:showPercent val="0"/>
          <c:showBubbleSize val="0"/>
        </c:dLbls>
        <c:gapWidth val="150"/>
        <c:axId val="185845968"/>
        <c:axId val="18584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35-461D-8CC6-20DEA05B2D22}"/>
            </c:ext>
          </c:extLst>
        </c:ser>
        <c:dLbls>
          <c:showLegendKey val="0"/>
          <c:showVal val="0"/>
          <c:showCatName val="0"/>
          <c:showSerName val="0"/>
          <c:showPercent val="0"/>
          <c:showBubbleSize val="0"/>
        </c:dLbls>
        <c:marker val="1"/>
        <c:smooth val="0"/>
        <c:axId val="185845968"/>
        <c:axId val="185847376"/>
      </c:lineChart>
      <c:dateAx>
        <c:axId val="185845968"/>
        <c:scaling>
          <c:orientation val="minMax"/>
        </c:scaling>
        <c:delete val="1"/>
        <c:axPos val="b"/>
        <c:numFmt formatCode="ge" sourceLinked="1"/>
        <c:majorTickMark val="none"/>
        <c:minorTickMark val="none"/>
        <c:tickLblPos val="none"/>
        <c:crossAx val="185847376"/>
        <c:crosses val="autoZero"/>
        <c:auto val="1"/>
        <c:lblOffset val="100"/>
        <c:baseTimeUnit val="years"/>
      </c:dateAx>
      <c:valAx>
        <c:axId val="18584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4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24-4879-BC49-298F05ACFA81}"/>
            </c:ext>
          </c:extLst>
        </c:ser>
        <c:dLbls>
          <c:showLegendKey val="0"/>
          <c:showVal val="0"/>
          <c:showCatName val="0"/>
          <c:showSerName val="0"/>
          <c:showPercent val="0"/>
          <c:showBubbleSize val="0"/>
        </c:dLbls>
        <c:gapWidth val="150"/>
        <c:axId val="185887640"/>
        <c:axId val="18588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24-4879-BC49-298F05ACFA81}"/>
            </c:ext>
          </c:extLst>
        </c:ser>
        <c:dLbls>
          <c:showLegendKey val="0"/>
          <c:showVal val="0"/>
          <c:showCatName val="0"/>
          <c:showSerName val="0"/>
          <c:showPercent val="0"/>
          <c:showBubbleSize val="0"/>
        </c:dLbls>
        <c:marker val="1"/>
        <c:smooth val="0"/>
        <c:axId val="185887640"/>
        <c:axId val="185888024"/>
      </c:lineChart>
      <c:dateAx>
        <c:axId val="185887640"/>
        <c:scaling>
          <c:orientation val="minMax"/>
        </c:scaling>
        <c:delete val="1"/>
        <c:axPos val="b"/>
        <c:numFmt formatCode="ge" sourceLinked="1"/>
        <c:majorTickMark val="none"/>
        <c:minorTickMark val="none"/>
        <c:tickLblPos val="none"/>
        <c:crossAx val="185888024"/>
        <c:crosses val="autoZero"/>
        <c:auto val="1"/>
        <c:lblOffset val="100"/>
        <c:baseTimeUnit val="years"/>
      </c:dateAx>
      <c:valAx>
        <c:axId val="18588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8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82-43D0-8133-1C2A0EF5B93D}"/>
            </c:ext>
          </c:extLst>
        </c:ser>
        <c:dLbls>
          <c:showLegendKey val="0"/>
          <c:showVal val="0"/>
          <c:showCatName val="0"/>
          <c:showSerName val="0"/>
          <c:showPercent val="0"/>
          <c:showBubbleSize val="0"/>
        </c:dLbls>
        <c:gapWidth val="150"/>
        <c:axId val="183886240"/>
        <c:axId val="18388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82-43D0-8133-1C2A0EF5B93D}"/>
            </c:ext>
          </c:extLst>
        </c:ser>
        <c:dLbls>
          <c:showLegendKey val="0"/>
          <c:showVal val="0"/>
          <c:showCatName val="0"/>
          <c:showSerName val="0"/>
          <c:showPercent val="0"/>
          <c:showBubbleSize val="0"/>
        </c:dLbls>
        <c:marker val="1"/>
        <c:smooth val="0"/>
        <c:axId val="183886240"/>
        <c:axId val="183886632"/>
      </c:lineChart>
      <c:dateAx>
        <c:axId val="183886240"/>
        <c:scaling>
          <c:orientation val="minMax"/>
        </c:scaling>
        <c:delete val="1"/>
        <c:axPos val="b"/>
        <c:numFmt formatCode="ge" sourceLinked="1"/>
        <c:majorTickMark val="none"/>
        <c:minorTickMark val="none"/>
        <c:tickLblPos val="none"/>
        <c:crossAx val="183886632"/>
        <c:crosses val="autoZero"/>
        <c:auto val="1"/>
        <c:lblOffset val="100"/>
        <c:baseTimeUnit val="years"/>
      </c:dateAx>
      <c:valAx>
        <c:axId val="18388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11-425B-823B-A9F6E37355C5}"/>
            </c:ext>
          </c:extLst>
        </c:ser>
        <c:dLbls>
          <c:showLegendKey val="0"/>
          <c:showVal val="0"/>
          <c:showCatName val="0"/>
          <c:showSerName val="0"/>
          <c:showPercent val="0"/>
          <c:showBubbleSize val="0"/>
        </c:dLbls>
        <c:gapWidth val="150"/>
        <c:axId val="183888200"/>
        <c:axId val="18388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11-425B-823B-A9F6E37355C5}"/>
            </c:ext>
          </c:extLst>
        </c:ser>
        <c:dLbls>
          <c:showLegendKey val="0"/>
          <c:showVal val="0"/>
          <c:showCatName val="0"/>
          <c:showSerName val="0"/>
          <c:showPercent val="0"/>
          <c:showBubbleSize val="0"/>
        </c:dLbls>
        <c:marker val="1"/>
        <c:smooth val="0"/>
        <c:axId val="183888200"/>
        <c:axId val="183888592"/>
      </c:lineChart>
      <c:dateAx>
        <c:axId val="183888200"/>
        <c:scaling>
          <c:orientation val="minMax"/>
        </c:scaling>
        <c:delete val="1"/>
        <c:axPos val="b"/>
        <c:numFmt formatCode="ge" sourceLinked="1"/>
        <c:majorTickMark val="none"/>
        <c:minorTickMark val="none"/>
        <c:tickLblPos val="none"/>
        <c:crossAx val="183888592"/>
        <c:crosses val="autoZero"/>
        <c:auto val="1"/>
        <c:lblOffset val="100"/>
        <c:baseTimeUnit val="years"/>
      </c:dateAx>
      <c:valAx>
        <c:axId val="18388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8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4930.74</c:v>
                </c:pt>
                <c:pt idx="1">
                  <c:v>4563.74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555-4FDA-A26A-B0AC0DAF0DE6}"/>
            </c:ext>
          </c:extLst>
        </c:ser>
        <c:dLbls>
          <c:showLegendKey val="0"/>
          <c:showVal val="0"/>
          <c:showCatName val="0"/>
          <c:showSerName val="0"/>
          <c:showPercent val="0"/>
          <c:showBubbleSize val="0"/>
        </c:dLbls>
        <c:gapWidth val="150"/>
        <c:axId val="183889768"/>
        <c:axId val="18389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555-4FDA-A26A-B0AC0DAF0DE6}"/>
            </c:ext>
          </c:extLst>
        </c:ser>
        <c:dLbls>
          <c:showLegendKey val="0"/>
          <c:showVal val="0"/>
          <c:showCatName val="0"/>
          <c:showSerName val="0"/>
          <c:showPercent val="0"/>
          <c:showBubbleSize val="0"/>
        </c:dLbls>
        <c:marker val="1"/>
        <c:smooth val="0"/>
        <c:axId val="183889768"/>
        <c:axId val="183890160"/>
      </c:lineChart>
      <c:dateAx>
        <c:axId val="183889768"/>
        <c:scaling>
          <c:orientation val="minMax"/>
        </c:scaling>
        <c:delete val="1"/>
        <c:axPos val="b"/>
        <c:numFmt formatCode="ge" sourceLinked="1"/>
        <c:majorTickMark val="none"/>
        <c:minorTickMark val="none"/>
        <c:tickLblPos val="none"/>
        <c:crossAx val="183890160"/>
        <c:crosses val="autoZero"/>
        <c:auto val="1"/>
        <c:lblOffset val="100"/>
        <c:baseTimeUnit val="years"/>
      </c:dateAx>
      <c:valAx>
        <c:axId val="18389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8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100.82</c:v>
                </c:pt>
                <c:pt idx="1">
                  <c:v>85.83</c:v>
                </c:pt>
                <c:pt idx="2">
                  <c:v>83.95</c:v>
                </c:pt>
                <c:pt idx="3">
                  <c:v>108.38</c:v>
                </c:pt>
                <c:pt idx="4">
                  <c:v>100.54</c:v>
                </c:pt>
              </c:numCache>
            </c:numRef>
          </c:val>
          <c:extLst xmlns:c16r2="http://schemas.microsoft.com/office/drawing/2015/06/chart">
            <c:ext xmlns:c16="http://schemas.microsoft.com/office/drawing/2014/chart" uri="{C3380CC4-5D6E-409C-BE32-E72D297353CC}">
              <c16:uniqueId val="{00000000-6A0E-4607-87AF-573456603343}"/>
            </c:ext>
          </c:extLst>
        </c:ser>
        <c:dLbls>
          <c:showLegendKey val="0"/>
          <c:showVal val="0"/>
          <c:showCatName val="0"/>
          <c:showSerName val="0"/>
          <c:showPercent val="0"/>
          <c:showBubbleSize val="0"/>
        </c:dLbls>
        <c:gapWidth val="150"/>
        <c:axId val="183887808"/>
        <c:axId val="18388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6A0E-4607-87AF-573456603343}"/>
            </c:ext>
          </c:extLst>
        </c:ser>
        <c:dLbls>
          <c:showLegendKey val="0"/>
          <c:showVal val="0"/>
          <c:showCatName val="0"/>
          <c:showSerName val="0"/>
          <c:showPercent val="0"/>
          <c:showBubbleSize val="0"/>
        </c:dLbls>
        <c:marker val="1"/>
        <c:smooth val="0"/>
        <c:axId val="183887808"/>
        <c:axId val="183885848"/>
      </c:lineChart>
      <c:dateAx>
        <c:axId val="183887808"/>
        <c:scaling>
          <c:orientation val="minMax"/>
        </c:scaling>
        <c:delete val="1"/>
        <c:axPos val="b"/>
        <c:numFmt formatCode="ge" sourceLinked="1"/>
        <c:majorTickMark val="none"/>
        <c:minorTickMark val="none"/>
        <c:tickLblPos val="none"/>
        <c:crossAx val="183885848"/>
        <c:crosses val="autoZero"/>
        <c:auto val="1"/>
        <c:lblOffset val="100"/>
        <c:baseTimeUnit val="years"/>
      </c:dateAx>
      <c:valAx>
        <c:axId val="18388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180.84</c:v>
                </c:pt>
                <c:pt idx="2">
                  <c:v>189.69</c:v>
                </c:pt>
                <c:pt idx="3">
                  <c:v>150</c:v>
                </c:pt>
                <c:pt idx="4">
                  <c:v>151.21</c:v>
                </c:pt>
              </c:numCache>
            </c:numRef>
          </c:val>
          <c:extLst xmlns:c16r2="http://schemas.microsoft.com/office/drawing/2015/06/chart">
            <c:ext xmlns:c16="http://schemas.microsoft.com/office/drawing/2014/chart" uri="{C3380CC4-5D6E-409C-BE32-E72D297353CC}">
              <c16:uniqueId val="{00000000-833C-407C-BFBE-96822590C73B}"/>
            </c:ext>
          </c:extLst>
        </c:ser>
        <c:dLbls>
          <c:showLegendKey val="0"/>
          <c:showVal val="0"/>
          <c:showCatName val="0"/>
          <c:showSerName val="0"/>
          <c:showPercent val="0"/>
          <c:showBubbleSize val="0"/>
        </c:dLbls>
        <c:gapWidth val="150"/>
        <c:axId val="183883888"/>
        <c:axId val="18631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833C-407C-BFBE-96822590C73B}"/>
            </c:ext>
          </c:extLst>
        </c:ser>
        <c:dLbls>
          <c:showLegendKey val="0"/>
          <c:showVal val="0"/>
          <c:showCatName val="0"/>
          <c:showSerName val="0"/>
          <c:showPercent val="0"/>
          <c:showBubbleSize val="0"/>
        </c:dLbls>
        <c:marker val="1"/>
        <c:smooth val="0"/>
        <c:axId val="183883888"/>
        <c:axId val="186317248"/>
      </c:lineChart>
      <c:dateAx>
        <c:axId val="183883888"/>
        <c:scaling>
          <c:orientation val="minMax"/>
        </c:scaling>
        <c:delete val="1"/>
        <c:axPos val="b"/>
        <c:numFmt formatCode="ge" sourceLinked="1"/>
        <c:majorTickMark val="none"/>
        <c:minorTickMark val="none"/>
        <c:tickLblPos val="none"/>
        <c:crossAx val="186317248"/>
        <c:crosses val="autoZero"/>
        <c:auto val="1"/>
        <c:lblOffset val="100"/>
        <c:baseTimeUnit val="years"/>
      </c:dateAx>
      <c:valAx>
        <c:axId val="1863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8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鹿沼市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98652</v>
      </c>
      <c r="AM8" s="66"/>
      <c r="AN8" s="66"/>
      <c r="AO8" s="66"/>
      <c r="AP8" s="66"/>
      <c r="AQ8" s="66"/>
      <c r="AR8" s="66"/>
      <c r="AS8" s="66"/>
      <c r="AT8" s="65">
        <f>データ!T6</f>
        <v>490.64</v>
      </c>
      <c r="AU8" s="65"/>
      <c r="AV8" s="65"/>
      <c r="AW8" s="65"/>
      <c r="AX8" s="65"/>
      <c r="AY8" s="65"/>
      <c r="AZ8" s="65"/>
      <c r="BA8" s="65"/>
      <c r="BB8" s="65">
        <f>データ!U6</f>
        <v>201.07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3.36</v>
      </c>
      <c r="Q10" s="65"/>
      <c r="R10" s="65"/>
      <c r="S10" s="65"/>
      <c r="T10" s="65"/>
      <c r="U10" s="65"/>
      <c r="V10" s="65"/>
      <c r="W10" s="65">
        <f>データ!Q6</f>
        <v>71.8</v>
      </c>
      <c r="X10" s="65"/>
      <c r="Y10" s="65"/>
      <c r="Z10" s="65"/>
      <c r="AA10" s="65"/>
      <c r="AB10" s="65"/>
      <c r="AC10" s="65"/>
      <c r="AD10" s="66">
        <f>データ!R6</f>
        <v>3996</v>
      </c>
      <c r="AE10" s="66"/>
      <c r="AF10" s="66"/>
      <c r="AG10" s="66"/>
      <c r="AH10" s="66"/>
      <c r="AI10" s="66"/>
      <c r="AJ10" s="66"/>
      <c r="AK10" s="2"/>
      <c r="AL10" s="66">
        <f>データ!V6</f>
        <v>3307</v>
      </c>
      <c r="AM10" s="66"/>
      <c r="AN10" s="66"/>
      <c r="AO10" s="66"/>
      <c r="AP10" s="66"/>
      <c r="AQ10" s="66"/>
      <c r="AR10" s="66"/>
      <c r="AS10" s="66"/>
      <c r="AT10" s="65">
        <f>データ!W6</f>
        <v>1.82</v>
      </c>
      <c r="AU10" s="65"/>
      <c r="AV10" s="65"/>
      <c r="AW10" s="65"/>
      <c r="AX10" s="65"/>
      <c r="AY10" s="65"/>
      <c r="AZ10" s="65"/>
      <c r="BA10" s="65"/>
      <c r="BB10" s="65">
        <f>データ!X6</f>
        <v>1817.03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rXRS0FtCutBxJl1mEK0Y0VVIemfbsfrMu8JyVg8t9rkSQUQXAISAaFcLnZJf50ukEskdMn3u+c3pA22AL5Om0w==" saltValue="M2rieHzUL6UVU6t4HtuNR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92053</v>
      </c>
      <c r="D6" s="32">
        <f t="shared" si="3"/>
        <v>47</v>
      </c>
      <c r="E6" s="32">
        <f t="shared" si="3"/>
        <v>17</v>
      </c>
      <c r="F6" s="32">
        <f t="shared" si="3"/>
        <v>5</v>
      </c>
      <c r="G6" s="32">
        <f t="shared" si="3"/>
        <v>0</v>
      </c>
      <c r="H6" s="32" t="str">
        <f t="shared" si="3"/>
        <v>栃木県　鹿沼市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3.36</v>
      </c>
      <c r="Q6" s="33">
        <f t="shared" si="3"/>
        <v>71.8</v>
      </c>
      <c r="R6" s="33">
        <f t="shared" si="3"/>
        <v>3996</v>
      </c>
      <c r="S6" s="33">
        <f t="shared" si="3"/>
        <v>98652</v>
      </c>
      <c r="T6" s="33">
        <f t="shared" si="3"/>
        <v>490.64</v>
      </c>
      <c r="U6" s="33">
        <f t="shared" si="3"/>
        <v>201.07</v>
      </c>
      <c r="V6" s="33">
        <f t="shared" si="3"/>
        <v>3307</v>
      </c>
      <c r="W6" s="33">
        <f t="shared" si="3"/>
        <v>1.82</v>
      </c>
      <c r="X6" s="33">
        <f t="shared" si="3"/>
        <v>1817.03</v>
      </c>
      <c r="Y6" s="34">
        <f>IF(Y7="",NA(),Y7)</f>
        <v>86.43</v>
      </c>
      <c r="Z6" s="34">
        <f t="shared" ref="Z6:AH6" si="4">IF(Z7="",NA(),Z7)</f>
        <v>86.26</v>
      </c>
      <c r="AA6" s="34">
        <f t="shared" si="4"/>
        <v>86.66</v>
      </c>
      <c r="AB6" s="34">
        <f t="shared" si="4"/>
        <v>84.32</v>
      </c>
      <c r="AC6" s="34">
        <f t="shared" si="4"/>
        <v>84.23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4930.74</v>
      </c>
      <c r="BG6" s="34">
        <f t="shared" ref="BG6:BO6" si="7">IF(BG7="",NA(),BG7)</f>
        <v>4563.74</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100.82</v>
      </c>
      <c r="BR6" s="34">
        <f t="shared" ref="BR6:BZ6" si="8">IF(BR7="",NA(),BR7)</f>
        <v>85.83</v>
      </c>
      <c r="BS6" s="34">
        <f t="shared" si="8"/>
        <v>83.95</v>
      </c>
      <c r="BT6" s="34">
        <f t="shared" si="8"/>
        <v>108.38</v>
      </c>
      <c r="BU6" s="34">
        <f t="shared" si="8"/>
        <v>100.54</v>
      </c>
      <c r="BV6" s="34">
        <f t="shared" si="8"/>
        <v>50.9</v>
      </c>
      <c r="BW6" s="34">
        <f t="shared" si="8"/>
        <v>50.82</v>
      </c>
      <c r="BX6" s="34">
        <f t="shared" si="8"/>
        <v>52.19</v>
      </c>
      <c r="BY6" s="34">
        <f t="shared" si="8"/>
        <v>55.32</v>
      </c>
      <c r="BZ6" s="34">
        <f t="shared" si="8"/>
        <v>59.8</v>
      </c>
      <c r="CA6" s="33" t="str">
        <f>IF(CA7="","",IF(CA7="-","【-】","【"&amp;SUBSTITUTE(TEXT(CA7,"#,##0.00"),"-","△")&amp;"】"))</f>
        <v>【60.64】</v>
      </c>
      <c r="CB6" s="34">
        <f>IF(CB7="",NA(),CB7)</f>
        <v>150</v>
      </c>
      <c r="CC6" s="34">
        <f t="shared" ref="CC6:CK6" si="9">IF(CC7="",NA(),CC7)</f>
        <v>180.84</v>
      </c>
      <c r="CD6" s="34">
        <f t="shared" si="9"/>
        <v>189.69</v>
      </c>
      <c r="CE6" s="34">
        <f t="shared" si="9"/>
        <v>150</v>
      </c>
      <c r="CF6" s="34">
        <f t="shared" si="9"/>
        <v>151.21</v>
      </c>
      <c r="CG6" s="34">
        <f t="shared" si="9"/>
        <v>293.27</v>
      </c>
      <c r="CH6" s="34">
        <f t="shared" si="9"/>
        <v>300.52</v>
      </c>
      <c r="CI6" s="34">
        <f t="shared" si="9"/>
        <v>296.14</v>
      </c>
      <c r="CJ6" s="34">
        <f t="shared" si="9"/>
        <v>283.17</v>
      </c>
      <c r="CK6" s="34">
        <f t="shared" si="9"/>
        <v>263.76</v>
      </c>
      <c r="CL6" s="33" t="str">
        <f>IF(CL7="","",IF(CL7="-","【-】","【"&amp;SUBSTITUTE(TEXT(CL7,"#,##0.00"),"-","△")&amp;"】"))</f>
        <v>【255.52】</v>
      </c>
      <c r="CM6" s="34">
        <f>IF(CM7="",NA(),CM7)</f>
        <v>77.58</v>
      </c>
      <c r="CN6" s="34">
        <f t="shared" ref="CN6:CV6" si="10">IF(CN7="",NA(),CN7)</f>
        <v>79.75</v>
      </c>
      <c r="CO6" s="34">
        <f t="shared" si="10"/>
        <v>82.06</v>
      </c>
      <c r="CP6" s="34">
        <f t="shared" si="10"/>
        <v>76.23</v>
      </c>
      <c r="CQ6" s="34">
        <f t="shared" si="10"/>
        <v>77.5</v>
      </c>
      <c r="CR6" s="34">
        <f t="shared" si="10"/>
        <v>53.78</v>
      </c>
      <c r="CS6" s="34">
        <f t="shared" si="10"/>
        <v>53.24</v>
      </c>
      <c r="CT6" s="34">
        <f t="shared" si="10"/>
        <v>52.31</v>
      </c>
      <c r="CU6" s="34">
        <f t="shared" si="10"/>
        <v>60.65</v>
      </c>
      <c r="CV6" s="34">
        <f t="shared" si="10"/>
        <v>51.75</v>
      </c>
      <c r="CW6" s="33" t="str">
        <f>IF(CW7="","",IF(CW7="-","【-】","【"&amp;SUBSTITUTE(TEXT(CW7,"#,##0.00"),"-","△")&amp;"】"))</f>
        <v>【52.49】</v>
      </c>
      <c r="CX6" s="34">
        <f>IF(CX7="",NA(),CX7)</f>
        <v>65.63</v>
      </c>
      <c r="CY6" s="34">
        <f t="shared" ref="CY6:DG6" si="11">IF(CY7="",NA(),CY7)</f>
        <v>66.180000000000007</v>
      </c>
      <c r="CZ6" s="34">
        <f t="shared" si="11"/>
        <v>68.47</v>
      </c>
      <c r="DA6" s="34">
        <f t="shared" si="11"/>
        <v>82.69</v>
      </c>
      <c r="DB6" s="34">
        <f t="shared" si="11"/>
        <v>85.06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92053</v>
      </c>
      <c r="D7" s="36">
        <v>47</v>
      </c>
      <c r="E7" s="36">
        <v>17</v>
      </c>
      <c r="F7" s="36">
        <v>5</v>
      </c>
      <c r="G7" s="36">
        <v>0</v>
      </c>
      <c r="H7" s="36" t="s">
        <v>110</v>
      </c>
      <c r="I7" s="36" t="s">
        <v>111</v>
      </c>
      <c r="J7" s="36" t="s">
        <v>112</v>
      </c>
      <c r="K7" s="36" t="s">
        <v>113</v>
      </c>
      <c r="L7" s="36" t="s">
        <v>114</v>
      </c>
      <c r="M7" s="36" t="s">
        <v>115</v>
      </c>
      <c r="N7" s="37" t="s">
        <v>116</v>
      </c>
      <c r="O7" s="37" t="s">
        <v>117</v>
      </c>
      <c r="P7" s="37">
        <v>3.36</v>
      </c>
      <c r="Q7" s="37">
        <v>71.8</v>
      </c>
      <c r="R7" s="37">
        <v>3996</v>
      </c>
      <c r="S7" s="37">
        <v>98652</v>
      </c>
      <c r="T7" s="37">
        <v>490.64</v>
      </c>
      <c r="U7" s="37">
        <v>201.07</v>
      </c>
      <c r="V7" s="37">
        <v>3307</v>
      </c>
      <c r="W7" s="37">
        <v>1.82</v>
      </c>
      <c r="X7" s="37">
        <v>1817.03</v>
      </c>
      <c r="Y7" s="37">
        <v>86.43</v>
      </c>
      <c r="Z7" s="37">
        <v>86.26</v>
      </c>
      <c r="AA7" s="37">
        <v>86.66</v>
      </c>
      <c r="AB7" s="37">
        <v>84.32</v>
      </c>
      <c r="AC7" s="37">
        <v>84.23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4930.74</v>
      </c>
      <c r="BG7" s="37">
        <v>4563.74</v>
      </c>
      <c r="BH7" s="37">
        <v>0</v>
      </c>
      <c r="BI7" s="37">
        <v>0</v>
      </c>
      <c r="BJ7" s="37">
        <v>0</v>
      </c>
      <c r="BK7" s="37">
        <v>1126.77</v>
      </c>
      <c r="BL7" s="37">
        <v>1044.8</v>
      </c>
      <c r="BM7" s="37">
        <v>1081.8</v>
      </c>
      <c r="BN7" s="37">
        <v>974.93</v>
      </c>
      <c r="BO7" s="37">
        <v>855.8</v>
      </c>
      <c r="BP7" s="37">
        <v>814.89</v>
      </c>
      <c r="BQ7" s="37">
        <v>100.82</v>
      </c>
      <c r="BR7" s="37">
        <v>85.83</v>
      </c>
      <c r="BS7" s="37">
        <v>83.95</v>
      </c>
      <c r="BT7" s="37">
        <v>108.38</v>
      </c>
      <c r="BU7" s="37">
        <v>100.54</v>
      </c>
      <c r="BV7" s="37">
        <v>50.9</v>
      </c>
      <c r="BW7" s="37">
        <v>50.82</v>
      </c>
      <c r="BX7" s="37">
        <v>52.19</v>
      </c>
      <c r="BY7" s="37">
        <v>55.32</v>
      </c>
      <c r="BZ7" s="37">
        <v>59.8</v>
      </c>
      <c r="CA7" s="37">
        <v>60.64</v>
      </c>
      <c r="CB7" s="37">
        <v>150</v>
      </c>
      <c r="CC7" s="37">
        <v>180.84</v>
      </c>
      <c r="CD7" s="37">
        <v>189.69</v>
      </c>
      <c r="CE7" s="37">
        <v>150</v>
      </c>
      <c r="CF7" s="37">
        <v>151.21</v>
      </c>
      <c r="CG7" s="37">
        <v>293.27</v>
      </c>
      <c r="CH7" s="37">
        <v>300.52</v>
      </c>
      <c r="CI7" s="37">
        <v>296.14</v>
      </c>
      <c r="CJ7" s="37">
        <v>283.17</v>
      </c>
      <c r="CK7" s="37">
        <v>263.76</v>
      </c>
      <c r="CL7" s="37">
        <v>255.52</v>
      </c>
      <c r="CM7" s="37">
        <v>77.58</v>
      </c>
      <c r="CN7" s="37">
        <v>79.75</v>
      </c>
      <c r="CO7" s="37">
        <v>82.06</v>
      </c>
      <c r="CP7" s="37">
        <v>76.23</v>
      </c>
      <c r="CQ7" s="37">
        <v>77.5</v>
      </c>
      <c r="CR7" s="37">
        <v>53.78</v>
      </c>
      <c r="CS7" s="37">
        <v>53.24</v>
      </c>
      <c r="CT7" s="37">
        <v>52.31</v>
      </c>
      <c r="CU7" s="37">
        <v>60.65</v>
      </c>
      <c r="CV7" s="37">
        <v>51.75</v>
      </c>
      <c r="CW7" s="37">
        <v>52.49</v>
      </c>
      <c r="CX7" s="37">
        <v>65.63</v>
      </c>
      <c r="CY7" s="37">
        <v>66.180000000000007</v>
      </c>
      <c r="CZ7" s="37">
        <v>68.47</v>
      </c>
      <c r="DA7" s="37">
        <v>82.69</v>
      </c>
      <c r="DB7" s="37">
        <v>85.06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2018-12-03T09:21:55Z</dcterms:created>
  <dcterms:modified xsi:type="dcterms:W3CDTF">2019-02-07T07:40:21Z</dcterms:modified>
  <cp:category/>
</cp:coreProperties>
</file>