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1655" yWindow="-45" windowWidth="882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<sst xmlns="http://schemas.openxmlformats.org/spreadsheetml/2006/main" count="217" uniqueCount="107">
  <si>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</si>
  <si>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</si>
  <si>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</si>
  <si>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</si>
  <si>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</si>
  <si>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</si>
  <si>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</si>
  <si>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</si>
  <si>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</si>
  <si>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</si>
  <si>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</si>
  <si>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</si>
  <si>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</si>
  <si>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</si>
  <si>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</si>
  <si>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</si>
  <si>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</si>
  <si>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</si>
  <si>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</si>
  <si>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</si>
  <si>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</si>
  <si>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</si>
  <si>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</si>
  <si>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</si>
  <si>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</si>
  <si>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</si>
  <si>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</si>
  <si>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</si>
  <si>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</si>
  <si>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</si>
  <si>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</si>
  <si>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</si>
  <si>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</si>
  <si>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</si>
  <si>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</si>
  <si>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</si>
  <si>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</si>
  <si>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</si>
  <si>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</si>
  <si>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</si>
  <si>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</si>
  <si>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</si>
  <si>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</si>
  <si>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</si>
  <si>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</si>
  <si>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</si>
  <si>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</si>
  <si>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</si>
  <si>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</si>
  <si>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</si>
  <si>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</si>
  <si>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</si>
  <si>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</si>
  <si>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</si>
  <si>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</si>
  <si>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</si>
  <si>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</si>
  <si>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</si>
  <si>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</si>
  <si>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</si>
  <si>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</si>
  <si>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</si>
  <si>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</si>
  <si>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</si>
  <si>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</si>
  <si>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</si>
  <si>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</si>
  <si>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</si>
  <si>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</si>
  <si>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</si>
  <si>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</si>
  <si>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</si>
  <si>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</si>
  <si>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</si>
  <si>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</si>
  <si>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</si>
  <si>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</si>
  <si>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</si>
  <si>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</si>
  <si>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</si>
  <si>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</si>
  <si>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</si>
  <si>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</si>
  <si>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</si>
  <si>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</si>
  <si>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</si>
  <si>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</si>
  <si>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</si>
  <si>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</si>
  <si>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</si>
  <si>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</si>
  <si>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</si>
  <si>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</si>
  <si>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鹿沼市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</si>
  <si>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</si>
  <si>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</si>
  <si>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</si>
  <si>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</si>
  <si>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</si>
  <si>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</si>
  <si>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</si>
  <si>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</si>
  <si>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</si>
  <si>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</si>
  <si>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について、H26は128.74％であり、H25の123.68％と比べ5.06％向上した。ただし、その主な要因は、長期前受金戻入の増加であり、地方公営企業会計制度見直し（みなし償却制度の廃止）に伴うものである。
経常利益の内訳でみると、給水収益はH25の1,181,830千円から、H26には1,170,119千円と11,711千円減少しており、営業利益ベースで見ると前年度比でマイナスとなる。この傾向は、H24から続いており、節水型の生活機器の普及拡大等により、1人当たり使用水量が減少していることに起因するものと考えられる。
流動比率については、H25の1371.60％から、H26は631.65％と急減しているが、これは主に地方公営企業会計制度見直しに伴う借入資本金の表示区分の変更及び引当金の計上義務付けによるものである。
企業債残高対給水収益比率について、平均値はH23から減少傾向が続いているが、本市では横ばい傾向にある。当該指標は、料金水準と投資規模が影響する項目であるため、水道施設や管路の更新投資に対する世代間負担の公平化の観点から、一定水準を維持することが必要と考えられる。
料金回収率及び給水原価、施設利用率については、平均値に比べ良好な数値を維持している。
一方、有収率については、若干の改善が見られるものの、平均値を下回る状況が続いており類似団体と比較して、施設が効率的に利用されていない状況である。
</t>
    <rPh sb="0" eb="2">
      <t>ケイジョウ</t>
    </rPh>
    <rPh sb="2" eb="4">
      <t>シュウシ</t>
    </rPh>
    <rPh sb="4" eb="6">
      <t>ヒリツ</t>
    </rPh>
    <rPh sb="38" eb="39">
      <t>クラ</t>
    </rPh>
    <rPh sb="45" eb="47">
      <t>コウジョウ</t>
    </rPh>
    <rPh sb="56" eb="57">
      <t>オモ</t>
    </rPh>
    <rPh sb="58" eb="60">
      <t>ヨウイン</t>
    </rPh>
    <rPh sb="76" eb="78">
      <t>チホウ</t>
    </rPh>
    <rPh sb="78" eb="80">
      <t>コウエイ</t>
    </rPh>
    <rPh sb="80" eb="82">
      <t>キギョウ</t>
    </rPh>
    <rPh sb="82" eb="84">
      <t>カイケイ</t>
    </rPh>
    <rPh sb="84" eb="86">
      <t>セイド</t>
    </rPh>
    <rPh sb="86" eb="88">
      <t>ミナオ</t>
    </rPh>
    <rPh sb="93" eb="95">
      <t>ショウキャク</t>
    </rPh>
    <rPh sb="95" eb="97">
      <t>セイド</t>
    </rPh>
    <rPh sb="98" eb="100">
      <t>ハイシ</t>
    </rPh>
    <rPh sb="102" eb="103">
      <t>トモナ</t>
    </rPh>
    <rPh sb="111" eb="113">
      <t>ケイジョウ</t>
    </rPh>
    <rPh sb="113" eb="115">
      <t>リエキ</t>
    </rPh>
    <rPh sb="116" eb="118">
      <t>ウチワケ</t>
    </rPh>
    <rPh sb="123" eb="125">
      <t>キュウスイ</t>
    </rPh>
    <rPh sb="125" eb="127">
      <t>シュウエキ</t>
    </rPh>
    <rPh sb="141" eb="143">
      <t>センエン</t>
    </rPh>
    <rPh sb="160" eb="162">
      <t>センエン</t>
    </rPh>
    <rPh sb="169" eb="171">
      <t>センエン</t>
    </rPh>
    <rPh sb="171" eb="173">
      <t>ゲンショウ</t>
    </rPh>
    <rPh sb="178" eb="180">
      <t>エイギョウ</t>
    </rPh>
    <rPh sb="180" eb="182">
      <t>リエキ</t>
    </rPh>
    <rPh sb="186" eb="187">
      <t>ミ</t>
    </rPh>
    <rPh sb="189" eb="192">
      <t>ゼンネンド</t>
    </rPh>
    <rPh sb="204" eb="206">
      <t>ケイコウ</t>
    </rPh>
    <rPh sb="213" eb="214">
      <t>ツヅ</t>
    </rPh>
    <rPh sb="219" eb="222">
      <t>セッスイガタ</t>
    </rPh>
    <rPh sb="223" eb="225">
      <t>セイカツ</t>
    </rPh>
    <rPh sb="225" eb="227">
      <t>キキ</t>
    </rPh>
    <rPh sb="228" eb="230">
      <t>フキュウ</t>
    </rPh>
    <rPh sb="230" eb="232">
      <t>カクダイ</t>
    </rPh>
    <rPh sb="232" eb="233">
      <t>トウ</t>
    </rPh>
    <rPh sb="238" eb="239">
      <t>ニン</t>
    </rPh>
    <rPh sb="239" eb="240">
      <t>ア</t>
    </rPh>
    <rPh sb="242" eb="244">
      <t>シヨウ</t>
    </rPh>
    <rPh sb="244" eb="246">
      <t>スイリョウ</t>
    </rPh>
    <rPh sb="247" eb="249">
      <t>ゲンショウ</t>
    </rPh>
    <rPh sb="256" eb="258">
      <t>キイン</t>
    </rPh>
    <rPh sb="263" eb="264">
      <t>カンガ</t>
    </rPh>
    <rPh sb="270" eb="272">
      <t>リュウドウ</t>
    </rPh>
    <rPh sb="272" eb="274">
      <t>ヒリツ</t>
    </rPh>
    <rPh sb="307" eb="309">
      <t>キュウゲン</t>
    </rPh>
    <rPh sb="318" eb="319">
      <t>オモ</t>
    </rPh>
    <rPh sb="320" eb="322">
      <t>チホウ</t>
    </rPh>
    <rPh sb="322" eb="324">
      <t>コウエイ</t>
    </rPh>
    <rPh sb="324" eb="326">
      <t>キギョウ</t>
    </rPh>
    <rPh sb="326" eb="328">
      <t>カイケイ</t>
    </rPh>
    <rPh sb="328" eb="330">
      <t>セイド</t>
    </rPh>
    <rPh sb="330" eb="332">
      <t>ミナオ</t>
    </rPh>
    <rPh sb="334" eb="335">
      <t>トモナ</t>
    </rPh>
    <rPh sb="336" eb="338">
      <t>カリイレ</t>
    </rPh>
    <rPh sb="338" eb="340">
      <t>シホン</t>
    </rPh>
    <rPh sb="340" eb="341">
      <t>キン</t>
    </rPh>
    <rPh sb="342" eb="344">
      <t>ヒョウジ</t>
    </rPh>
    <rPh sb="344" eb="346">
      <t>クブン</t>
    </rPh>
    <rPh sb="347" eb="349">
      <t>ヘンコウ</t>
    </rPh>
    <rPh sb="349" eb="350">
      <t>オヨ</t>
    </rPh>
    <rPh sb="351" eb="353">
      <t>ヒキアテ</t>
    </rPh>
    <rPh sb="353" eb="354">
      <t>キン</t>
    </rPh>
    <rPh sb="355" eb="357">
      <t>ケイジョウ</t>
    </rPh>
    <rPh sb="357" eb="360">
      <t>ギムヅ</t>
    </rPh>
    <rPh sb="371" eb="373">
      <t>キギョウ</t>
    </rPh>
    <rPh sb="373" eb="374">
      <t>サイ</t>
    </rPh>
    <rPh sb="374" eb="376">
      <t>ザンダカ</t>
    </rPh>
    <rPh sb="376" eb="377">
      <t>タイ</t>
    </rPh>
    <rPh sb="377" eb="379">
      <t>キュウスイ</t>
    </rPh>
    <rPh sb="379" eb="381">
      <t>シュウエキ</t>
    </rPh>
    <rPh sb="381" eb="383">
      <t>ヒリツ</t>
    </rPh>
    <rPh sb="388" eb="391">
      <t>ヘイキンチ</t>
    </rPh>
    <rPh sb="397" eb="399">
      <t>ゲンショウ</t>
    </rPh>
    <rPh sb="399" eb="401">
      <t>ケイコウ</t>
    </rPh>
    <rPh sb="402" eb="403">
      <t>ツヅ</t>
    </rPh>
    <rPh sb="409" eb="410">
      <t>ホン</t>
    </rPh>
    <rPh sb="410" eb="411">
      <t>シ</t>
    </rPh>
    <rPh sb="416" eb="418">
      <t>ケイコウ</t>
    </rPh>
    <rPh sb="422" eb="424">
      <t>トウガイ</t>
    </rPh>
    <rPh sb="424" eb="426">
      <t>シヒョウ</t>
    </rPh>
    <rPh sb="428" eb="430">
      <t>リョウキン</t>
    </rPh>
    <rPh sb="430" eb="432">
      <t>スイジュン</t>
    </rPh>
    <rPh sb="433" eb="435">
      <t>トウシ</t>
    </rPh>
    <rPh sb="435" eb="437">
      <t>キボ</t>
    </rPh>
    <rPh sb="438" eb="440">
      <t>エイキョウ</t>
    </rPh>
    <rPh sb="442" eb="444">
      <t>コウモク</t>
    </rPh>
    <rPh sb="476" eb="478">
      <t>カンテン</t>
    </rPh>
    <rPh sb="481" eb="483">
      <t>イッテイ</t>
    </rPh>
    <rPh sb="483" eb="485">
      <t>スイジュン</t>
    </rPh>
    <rPh sb="486" eb="488">
      <t>イジ</t>
    </rPh>
    <rPh sb="493" eb="495">
      <t>ヒツヨウ</t>
    </rPh>
    <rPh sb="496" eb="497">
      <t>カンガ</t>
    </rPh>
    <rPh sb="503" eb="505">
      <t>リョウキン</t>
    </rPh>
    <rPh sb="505" eb="507">
      <t>カイシュウ</t>
    </rPh>
    <rPh sb="507" eb="508">
      <t>リツ</t>
    </rPh>
    <rPh sb="508" eb="509">
      <t>オヨ</t>
    </rPh>
    <rPh sb="510" eb="512">
      <t>キュウスイ</t>
    </rPh>
    <rPh sb="512" eb="514">
      <t>ゲンカ</t>
    </rPh>
    <rPh sb="515" eb="517">
      <t>シセツ</t>
    </rPh>
    <rPh sb="517" eb="520">
      <t>リヨウリツ</t>
    </rPh>
    <rPh sb="526" eb="529">
      <t>ヘイキンチ</t>
    </rPh>
    <rPh sb="530" eb="531">
      <t>クラ</t>
    </rPh>
    <rPh sb="532" eb="534">
      <t>リョウコウ</t>
    </rPh>
    <rPh sb="535" eb="537">
      <t>スウチ</t>
    </rPh>
    <rPh sb="538" eb="540">
      <t>イジ</t>
    </rPh>
    <rPh sb="546" eb="548">
      <t>イッポウ</t>
    </rPh>
    <rPh sb="549" eb="551">
      <t>ユウシュウ</t>
    </rPh>
    <rPh sb="551" eb="552">
      <t>リツ</t>
    </rPh>
    <rPh sb="558" eb="560">
      <t>ジャッカン</t>
    </rPh>
    <rPh sb="561" eb="563">
      <t>カイゼン</t>
    </rPh>
    <rPh sb="564" eb="565">
      <t>ミ</t>
    </rPh>
    <rPh sb="572" eb="575">
      <t>ヘイキンチ</t>
    </rPh>
    <rPh sb="576" eb="578">
      <t>シタマワ</t>
    </rPh>
    <rPh sb="579" eb="581">
      <t>ジョウキョウ</t>
    </rPh>
    <rPh sb="582" eb="583">
      <t>ツヅ</t>
    </rPh>
    <rPh sb="587" eb="589">
      <t>ルイジ</t>
    </rPh>
    <rPh sb="589" eb="591">
      <t>ダンタイ</t>
    </rPh>
    <rPh sb="592" eb="594">
      <t>ヒカク</t>
    </rPh>
    <rPh sb="597" eb="599">
      <t>シセツ</t>
    </rPh>
    <rPh sb="600" eb="603">
      <t>コウリツテキ</t>
    </rPh>
    <rPh sb="604" eb="606">
      <t>リヨウ</t>
    </rPh>
    <rPh sb="612" eb="614">
      <t>ジョウキョウ</t>
    </rPh>
    <phoneticPr fontId="4"/>
  </si>
  <si>
    <t>有形固定資産減価償却率について、H22に47.31％であったものが、H26には50.91％となり、増加傾向が続いている。各年度における増加幅を見ると、H23は0.02ポイント増、H24は0.82ポイント増、H25は0.94ポイント増、H26は1.82ポイント増となっており、年々の増加幅も大きくなっている。
この傾向は、管路経年化率にもあらわれており、
1970年代に整備された管路が更新時期を迎えている中で、施設の老朽化が急速に進行していることが分かる。
管路更新率については、1％を切る水準で推移しており、管路の更新ペースが経年化のペースに追いついていない状況である。</t>
    <rPh sb="0" eb="2">
      <t>ユウケイ</t>
    </rPh>
    <rPh sb="2" eb="4">
      <t>コテイ</t>
    </rPh>
    <rPh sb="4" eb="6">
      <t>シサン</t>
    </rPh>
    <rPh sb="6" eb="8">
      <t>ゲンカ</t>
    </rPh>
    <rPh sb="8" eb="10">
      <t>ショウキャク</t>
    </rPh>
    <rPh sb="49" eb="51">
      <t>ゾウカ</t>
    </rPh>
    <rPh sb="51" eb="53">
      <t>ケイコウ</t>
    </rPh>
    <rPh sb="54" eb="55">
      <t>ツヅ</t>
    </rPh>
    <rPh sb="87" eb="88">
      <t>ゾウ</t>
    </rPh>
    <rPh sb="101" eb="102">
      <t>ゾウ</t>
    </rPh>
    <rPh sb="115" eb="116">
      <t>ゾウ</t>
    </rPh>
    <rPh sb="129" eb="130">
      <t>ゾウ</t>
    </rPh>
    <rPh sb="137" eb="139">
      <t>ネンネン</t>
    </rPh>
    <rPh sb="140" eb="142">
      <t>ゾウカ</t>
    </rPh>
    <rPh sb="142" eb="143">
      <t>ハバ</t>
    </rPh>
    <rPh sb="144" eb="145">
      <t>オオ</t>
    </rPh>
    <rPh sb="156" eb="158">
      <t>ケイコウ</t>
    </rPh>
    <rPh sb="160" eb="162">
      <t>カンロ</t>
    </rPh>
    <rPh sb="162" eb="165">
      <t>ケイネンカ</t>
    </rPh>
    <rPh sb="165" eb="166">
      <t>リツ</t>
    </rPh>
    <rPh sb="181" eb="183">
      <t>ネンダイ</t>
    </rPh>
    <rPh sb="184" eb="186">
      <t>セイビ</t>
    </rPh>
    <rPh sb="189" eb="191">
      <t>カンロ</t>
    </rPh>
    <rPh sb="192" eb="194">
      <t>コウシン</t>
    </rPh>
    <rPh sb="194" eb="196">
      <t>ジキ</t>
    </rPh>
    <rPh sb="197" eb="198">
      <t>ムカ</t>
    </rPh>
    <rPh sb="202" eb="203">
      <t>ナカ</t>
    </rPh>
    <rPh sb="205" eb="207">
      <t>シセツ</t>
    </rPh>
    <rPh sb="208" eb="211">
      <t>ロウキュウカ</t>
    </rPh>
    <rPh sb="212" eb="214">
      <t>キュウソク</t>
    </rPh>
    <rPh sb="215" eb="217">
      <t>シンコウ</t>
    </rPh>
    <rPh sb="229" eb="231">
      <t>カンロ</t>
    </rPh>
    <rPh sb="231" eb="233">
      <t>コウシン</t>
    </rPh>
    <rPh sb="233" eb="234">
      <t>リツ</t>
    </rPh>
    <rPh sb="243" eb="244">
      <t>キ</t>
    </rPh>
    <rPh sb="245" eb="247">
      <t>スイジュン</t>
    </rPh>
    <rPh sb="248" eb="250">
      <t>スイイ</t>
    </rPh>
    <phoneticPr fontId="4"/>
  </si>
  <si>
    <t xml:space="preserve">経常収支比率及び料金回収率については、いずれも100％を超え、平均値を上回る水準を維持しており、単年度の収支で見れば経営の健全性・効率性に問題はないと考えられる。
一方、老朽化の状況について、管路更新率は0.74％と平均値と同程度であるものの、有形固定資産減価償却率及び管路経年化率は年々増加しており、管路の更新ペースと経年化のペースに乖離がみられる。
管路の老朽化は、有収率の低下や水道水の安定供給に対するリスクに直結するものであるため、更新計画の見直しが必要と考えられる。
</t>
    <rPh sb="0" eb="2">
      <t>ケイジョウ</t>
    </rPh>
    <rPh sb="2" eb="4">
      <t>シュウシ</t>
    </rPh>
    <rPh sb="4" eb="6">
      <t>ヒリツ</t>
    </rPh>
    <rPh sb="6" eb="7">
      <t>オヨ</t>
    </rPh>
    <rPh sb="8" eb="10">
      <t>リョウキン</t>
    </rPh>
    <rPh sb="10" eb="12">
      <t>カイシュウ</t>
    </rPh>
    <rPh sb="12" eb="13">
      <t>リツ</t>
    </rPh>
    <rPh sb="28" eb="29">
      <t>コ</t>
    </rPh>
    <rPh sb="31" eb="34">
      <t>ヘイキンチ</t>
    </rPh>
    <rPh sb="35" eb="37">
      <t>ウワマワ</t>
    </rPh>
    <rPh sb="38" eb="40">
      <t>スイジュン</t>
    </rPh>
    <rPh sb="41" eb="43">
      <t>イジ</t>
    </rPh>
    <rPh sb="48" eb="51">
      <t>タンネンド</t>
    </rPh>
    <rPh sb="52" eb="54">
      <t>シュウシ</t>
    </rPh>
    <rPh sb="55" eb="56">
      <t>ミ</t>
    </rPh>
    <rPh sb="58" eb="60">
      <t>ケイエイ</t>
    </rPh>
    <rPh sb="61" eb="64">
      <t>ケンゼンセイ</t>
    </rPh>
    <rPh sb="65" eb="68">
      <t>コウリツセイ</t>
    </rPh>
    <rPh sb="69" eb="71">
      <t>モンダイ</t>
    </rPh>
    <rPh sb="75" eb="76">
      <t>カンガ</t>
    </rPh>
    <rPh sb="82" eb="84">
      <t>イッポウ</t>
    </rPh>
    <rPh sb="85" eb="88">
      <t>ロウキュウカ</t>
    </rPh>
    <rPh sb="89" eb="91">
      <t>ジョウキョウ</t>
    </rPh>
    <rPh sb="96" eb="98">
      <t>カンロ</t>
    </rPh>
    <rPh sb="98" eb="100">
      <t>コウシン</t>
    </rPh>
    <rPh sb="100" eb="101">
      <t>リツ</t>
    </rPh>
    <rPh sb="108" eb="111">
      <t>ヘイキンチ</t>
    </rPh>
    <rPh sb="112" eb="115">
      <t>ドウテイド</t>
    </rPh>
    <rPh sb="122" eb="124">
      <t>ユウケイ</t>
    </rPh>
    <rPh sb="124" eb="126">
      <t>コテイ</t>
    </rPh>
    <rPh sb="126" eb="128">
      <t>シサン</t>
    </rPh>
    <rPh sb="128" eb="130">
      <t>ゲンカ</t>
    </rPh>
    <rPh sb="130" eb="132">
      <t>ショウキャク</t>
    </rPh>
    <rPh sb="132" eb="133">
      <t>リツ</t>
    </rPh>
    <rPh sb="133" eb="134">
      <t>オヨ</t>
    </rPh>
    <rPh sb="135" eb="137">
      <t>カンロ</t>
    </rPh>
    <rPh sb="137" eb="140">
      <t>ケイネンカ</t>
    </rPh>
    <rPh sb="140" eb="141">
      <t>リツ</t>
    </rPh>
    <rPh sb="142" eb="144">
      <t>ネンネン</t>
    </rPh>
    <rPh sb="144" eb="146">
      <t>ゾウカ</t>
    </rPh>
    <rPh sb="151" eb="153">
      <t>カンロ</t>
    </rPh>
    <rPh sb="154" eb="156">
      <t>コウシン</t>
    </rPh>
    <rPh sb="160" eb="163">
      <t>ケイネンカ</t>
    </rPh>
    <rPh sb="168" eb="170">
      <t>カイリ</t>
    </rPh>
    <rPh sb="177" eb="179">
      <t>カンロ</t>
    </rPh>
    <rPh sb="180" eb="183">
      <t>ロウキュウカ</t>
    </rPh>
    <rPh sb="185" eb="187">
      <t>ユウシュウ</t>
    </rPh>
    <rPh sb="187" eb="188">
      <t>リツ</t>
    </rPh>
    <rPh sb="189" eb="191">
      <t>テイカ</t>
    </rPh>
    <rPh sb="192" eb="194">
      <t>スイドウ</t>
    </rPh>
    <rPh sb="194" eb="195">
      <t>スイ</t>
    </rPh>
    <rPh sb="196" eb="198">
      <t>アンテイ</t>
    </rPh>
    <rPh sb="198" eb="200">
      <t>キョウキュウ</t>
    </rPh>
    <rPh sb="201" eb="202">
      <t>タイ</t>
    </rPh>
    <rPh sb="208" eb="210">
      <t>チョッケツ</t>
    </rPh>
    <rPh sb="220" eb="222">
      <t>コウシン</t>
    </rPh>
    <rPh sb="229" eb="231">
      <t>ヒツヨウ</t>
    </rPh>
    <rPh sb="232" eb="23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</si>
</sst>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0.59</c:v>
                </c:pt>
                <c:pt idx="1">
                  <c:v>0.89</c:v>
                </c:pt>
                <c:pt idx="2">
                  <c:v>0.66</c:v>
                </c:pt>
                <c:pt idx="3">
                  <c:v>0.39</c:v>
                </c:pt>
                <c:pt idx="4">
                  <c:v>0.74</c:v>
                </c:pt>
              </c:numCache>
            </c:numRef>
          </c:val>
        </c:ser>
        <c:dLbls>
          <c:showLegendKey val="0"/>
          <c:showVal val="0"/>
          <c:showCatName val="0"/>
          <c:showSerName val="0"/>
          <c:showPercent val="0"/>
          <c:showBubbleSize val="0"/>
        </c:dLbls>
        <c:gapWidth val="150"/>
        <c:axId val="163891072"/>
        <c:axId val="164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63891072"/>
        <c:axId val="164040704"/>
      </c:lineChart>
      <c:dateAx>
        <c:axId val="163891072"/>
        <c:scaling>
          <c:orientation val="minMax"/>
        </c:scaling>
        <c:delete val="1"/>
        <c:axPos val="b"/>
        <c:numFmt formatCode="ge" sourceLinked="1"/>
        <c:majorTickMark val="none"/>
        <c:minorTickMark val="none"/>
        <c:tickLblPos val="none"/>
        <c:crossAx val="164040704"/>
        <c:crosses val="autoZero"/>
        <c:auto val="1"/>
        <c:lblOffset val="100"/>
        <c:baseTimeUnit val="years"/>
      </c:dateAx>
      <c:valAx>
        <c:axId val="164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72.02</c:v>
                </c:pt>
                <c:pt idx="1">
                  <c:v>67.84</c:v>
                </c:pt>
                <c:pt idx="2">
                  <c:v>66.739999999999995</c:v>
                </c:pt>
                <c:pt idx="3">
                  <c:v>67.98</c:v>
                </c:pt>
                <c:pt idx="4">
                  <c:v>65.95</c:v>
                </c:pt>
              </c:numCache>
            </c:numRef>
          </c:val>
        </c:ser>
        <c:dLbls>
          <c:showLegendKey val="0"/>
          <c:showVal val="0"/>
          <c:showCatName val="0"/>
          <c:showSerName val="0"/>
          <c:showPercent val="0"/>
          <c:showBubbleSize val="0"/>
        </c:dLbls>
        <c:gapWidth val="150"/>
        <c:axId val="164514048"/>
        <c:axId val="1645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64514048"/>
        <c:axId val="164528512"/>
      </c:lineChart>
      <c:dateAx>
        <c:axId val="164514048"/>
        <c:scaling>
          <c:orientation val="minMax"/>
        </c:scaling>
        <c:delete val="1"/>
        <c:axPos val="b"/>
        <c:numFmt formatCode="ge" sourceLinked="1"/>
        <c:majorTickMark val="none"/>
        <c:minorTickMark val="none"/>
        <c:tickLblPos val="none"/>
        <c:crossAx val="164528512"/>
        <c:crosses val="autoZero"/>
        <c:auto val="1"/>
        <c:lblOffset val="100"/>
        <c:baseTimeUnit val="years"/>
      </c:dateAx>
      <c:valAx>
        <c:axId val="1645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76.73</c:v>
                </c:pt>
                <c:pt idx="1">
                  <c:v>80.180000000000007</c:v>
                </c:pt>
                <c:pt idx="2">
                  <c:v>81.819999999999993</c:v>
                </c:pt>
                <c:pt idx="3">
                  <c:v>80.2</c:v>
                </c:pt>
                <c:pt idx="4">
                  <c:v>81.7</c:v>
                </c:pt>
              </c:numCache>
            </c:numRef>
          </c:val>
        </c:ser>
        <c:dLbls>
          <c:showLegendKey val="0"/>
          <c:showVal val="0"/>
          <c:showCatName val="0"/>
          <c:showSerName val="0"/>
          <c:showPercent val="0"/>
          <c:showBubbleSize val="0"/>
        </c:dLbls>
        <c:gapWidth val="150"/>
        <c:axId val="165627776"/>
        <c:axId val="1656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65627776"/>
        <c:axId val="165642240"/>
      </c:lineChart>
      <c:dateAx>
        <c:axId val="165627776"/>
        <c:scaling>
          <c:orientation val="minMax"/>
        </c:scaling>
        <c:delete val="1"/>
        <c:axPos val="b"/>
        <c:numFmt formatCode="ge" sourceLinked="1"/>
        <c:majorTickMark val="none"/>
        <c:minorTickMark val="none"/>
        <c:tickLblPos val="none"/>
        <c:crossAx val="165642240"/>
        <c:crosses val="autoZero"/>
        <c:auto val="1"/>
        <c:lblOffset val="100"/>
        <c:baseTimeUnit val="years"/>
      </c:dateAx>
      <c:valAx>
        <c:axId val="1656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132.83000000000001</c:v>
                </c:pt>
                <c:pt idx="1">
                  <c:v>138.63</c:v>
                </c:pt>
                <c:pt idx="2">
                  <c:v>128.72</c:v>
                </c:pt>
                <c:pt idx="3">
                  <c:v>123.68</c:v>
                </c:pt>
                <c:pt idx="4">
                  <c:v>128.74</c:v>
                </c:pt>
              </c:numCache>
            </c:numRef>
          </c:val>
        </c:ser>
        <c:dLbls>
          <c:showLegendKey val="0"/>
          <c:showVal val="0"/>
          <c:showCatName val="0"/>
          <c:showSerName val="0"/>
          <c:showPercent val="0"/>
          <c:showBubbleSize val="0"/>
        </c:dLbls>
        <c:gapWidth val="150"/>
        <c:axId val="164058624"/>
        <c:axId val="1640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64058624"/>
        <c:axId val="164060544"/>
      </c:lineChart>
      <c:dateAx>
        <c:axId val="164058624"/>
        <c:scaling>
          <c:orientation val="minMax"/>
        </c:scaling>
        <c:delete val="1"/>
        <c:axPos val="b"/>
        <c:numFmt formatCode="ge" sourceLinked="1"/>
        <c:majorTickMark val="none"/>
        <c:minorTickMark val="none"/>
        <c:tickLblPos val="none"/>
        <c:crossAx val="164060544"/>
        <c:crosses val="autoZero"/>
        <c:auto val="1"/>
        <c:lblOffset val="100"/>
        <c:baseTimeUnit val="years"/>
      </c:dateAx>
      <c:valAx>
        <c:axId val="16406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0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47.31</c:v>
                </c:pt>
                <c:pt idx="1">
                  <c:v>47.33</c:v>
                </c:pt>
                <c:pt idx="2">
                  <c:v>48.15</c:v>
                </c:pt>
                <c:pt idx="3">
                  <c:v>49.09</c:v>
                </c:pt>
                <c:pt idx="4">
                  <c:v>50.91</c:v>
                </c:pt>
              </c:numCache>
            </c:numRef>
          </c:val>
        </c:ser>
        <c:dLbls>
          <c:showLegendKey val="0"/>
          <c:showVal val="0"/>
          <c:showCatName val="0"/>
          <c:showSerName val="0"/>
          <c:showPercent val="0"/>
          <c:showBubbleSize val="0"/>
        </c:dLbls>
        <c:gapWidth val="150"/>
        <c:axId val="164115584"/>
        <c:axId val="1641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64115584"/>
        <c:axId val="164117504"/>
      </c:lineChart>
      <c:dateAx>
        <c:axId val="164115584"/>
        <c:scaling>
          <c:orientation val="minMax"/>
        </c:scaling>
        <c:delete val="1"/>
        <c:axPos val="b"/>
        <c:numFmt formatCode="ge" sourceLinked="1"/>
        <c:majorTickMark val="none"/>
        <c:minorTickMark val="none"/>
        <c:tickLblPos val="none"/>
        <c:crossAx val="164117504"/>
        <c:crosses val="autoZero"/>
        <c:auto val="1"/>
        <c:lblOffset val="100"/>
        <c:baseTimeUnit val="years"/>
      </c:dateAx>
      <c:valAx>
        <c:axId val="1641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5.53</c:v>
                </c:pt>
                <c:pt idx="1">
                  <c:v>6.85</c:v>
                </c:pt>
                <c:pt idx="2">
                  <c:v>6.93</c:v>
                </c:pt>
                <c:pt idx="3">
                  <c:v>7.44</c:v>
                </c:pt>
                <c:pt idx="4">
                  <c:v>8.4700000000000006</c:v>
                </c:pt>
              </c:numCache>
            </c:numRef>
          </c:val>
        </c:ser>
        <c:dLbls>
          <c:showLegendKey val="0"/>
          <c:showVal val="0"/>
          <c:showCatName val="0"/>
          <c:showSerName val="0"/>
          <c:showPercent val="0"/>
          <c:showBubbleSize val="0"/>
        </c:dLbls>
        <c:gapWidth val="150"/>
        <c:axId val="164160256"/>
        <c:axId val="1641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64160256"/>
        <c:axId val="164162176"/>
      </c:lineChart>
      <c:dateAx>
        <c:axId val="164160256"/>
        <c:scaling>
          <c:orientation val="minMax"/>
        </c:scaling>
        <c:delete val="1"/>
        <c:axPos val="b"/>
        <c:numFmt formatCode="ge" sourceLinked="1"/>
        <c:majorTickMark val="none"/>
        <c:minorTickMark val="none"/>
        <c:tickLblPos val="none"/>
        <c:crossAx val="164162176"/>
        <c:crosses val="autoZero"/>
        <c:auto val="1"/>
        <c:lblOffset val="100"/>
        <c:baseTimeUnit val="years"/>
      </c:dateAx>
      <c:valAx>
        <c:axId val="1641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213120"/>
        <c:axId val="164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64213120"/>
        <c:axId val="164215040"/>
      </c:lineChart>
      <c:dateAx>
        <c:axId val="164213120"/>
        <c:scaling>
          <c:orientation val="minMax"/>
        </c:scaling>
        <c:delete val="1"/>
        <c:axPos val="b"/>
        <c:numFmt formatCode="ge" sourceLinked="1"/>
        <c:majorTickMark val="none"/>
        <c:minorTickMark val="none"/>
        <c:tickLblPos val="none"/>
        <c:crossAx val="164215040"/>
        <c:crosses val="autoZero"/>
        <c:auto val="1"/>
        <c:lblOffset val="100"/>
        <c:baseTimeUnit val="years"/>
      </c:dateAx>
      <c:valAx>
        <c:axId val="16421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1330.89</c:v>
                </c:pt>
                <c:pt idx="1">
                  <c:v>785.54</c:v>
                </c:pt>
                <c:pt idx="2">
                  <c:v>1294.3499999999999</c:v>
                </c:pt>
                <c:pt idx="3">
                  <c:v>1371.6</c:v>
                </c:pt>
                <c:pt idx="4">
                  <c:v>631.65</c:v>
                </c:pt>
              </c:numCache>
            </c:numRef>
          </c:val>
        </c:ser>
        <c:dLbls>
          <c:showLegendKey val="0"/>
          <c:showVal val="0"/>
          <c:showCatName val="0"/>
          <c:showSerName val="0"/>
          <c:showPercent val="0"/>
          <c:showBubbleSize val="0"/>
        </c:dLbls>
        <c:gapWidth val="150"/>
        <c:axId val="164245504"/>
        <c:axId val="1642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64245504"/>
        <c:axId val="164247424"/>
      </c:lineChart>
      <c:dateAx>
        <c:axId val="164245504"/>
        <c:scaling>
          <c:orientation val="minMax"/>
        </c:scaling>
        <c:delete val="1"/>
        <c:axPos val="b"/>
        <c:numFmt formatCode="ge" sourceLinked="1"/>
        <c:majorTickMark val="none"/>
        <c:minorTickMark val="none"/>
        <c:tickLblPos val="none"/>
        <c:crossAx val="164247424"/>
        <c:crosses val="autoZero"/>
        <c:auto val="1"/>
        <c:lblOffset val="100"/>
        <c:baseTimeUnit val="years"/>
      </c:dateAx>
      <c:valAx>
        <c:axId val="16424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288.52</c:v>
                </c:pt>
                <c:pt idx="1">
                  <c:v>299.33</c:v>
                </c:pt>
                <c:pt idx="2">
                  <c:v>295.81</c:v>
                </c:pt>
                <c:pt idx="3">
                  <c:v>295.77</c:v>
                </c:pt>
                <c:pt idx="4">
                  <c:v>297.58999999999997</c:v>
                </c:pt>
              </c:numCache>
            </c:numRef>
          </c:val>
        </c:ser>
        <c:dLbls>
          <c:showLegendKey val="0"/>
          <c:showVal val="0"/>
          <c:showCatName val="0"/>
          <c:showSerName val="0"/>
          <c:showPercent val="0"/>
          <c:showBubbleSize val="0"/>
        </c:dLbls>
        <c:gapWidth val="150"/>
        <c:axId val="164285824"/>
        <c:axId val="1643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64285824"/>
        <c:axId val="164300288"/>
      </c:lineChart>
      <c:dateAx>
        <c:axId val="164285824"/>
        <c:scaling>
          <c:orientation val="minMax"/>
        </c:scaling>
        <c:delete val="1"/>
        <c:axPos val="b"/>
        <c:numFmt formatCode="ge" sourceLinked="1"/>
        <c:majorTickMark val="none"/>
        <c:minorTickMark val="none"/>
        <c:tickLblPos val="none"/>
        <c:crossAx val="164300288"/>
        <c:crosses val="autoZero"/>
        <c:auto val="1"/>
        <c:lblOffset val="100"/>
        <c:baseTimeUnit val="years"/>
      </c:dateAx>
      <c:valAx>
        <c:axId val="16430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2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127.69</c:v>
                </c:pt>
                <c:pt idx="1">
                  <c:v>133.26</c:v>
                </c:pt>
                <c:pt idx="2">
                  <c:v>123.65</c:v>
                </c:pt>
                <c:pt idx="3">
                  <c:v>118.61</c:v>
                </c:pt>
                <c:pt idx="4">
                  <c:v>126.57</c:v>
                </c:pt>
              </c:numCache>
            </c:numRef>
          </c:val>
        </c:ser>
        <c:dLbls>
          <c:showLegendKey val="0"/>
          <c:showVal val="0"/>
          <c:showCatName val="0"/>
          <c:showSerName val="0"/>
          <c:showPercent val="0"/>
          <c:showBubbleSize val="0"/>
        </c:dLbls>
        <c:gapWidth val="150"/>
        <c:axId val="164314112"/>
        <c:axId val="1643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64314112"/>
        <c:axId val="164365440"/>
      </c:lineChart>
      <c:dateAx>
        <c:axId val="164314112"/>
        <c:scaling>
          <c:orientation val="minMax"/>
        </c:scaling>
        <c:delete val="1"/>
        <c:axPos val="b"/>
        <c:numFmt formatCode="ge" sourceLinked="1"/>
        <c:majorTickMark val="none"/>
        <c:minorTickMark val="none"/>
        <c:tickLblPos val="none"/>
        <c:crossAx val="164365440"/>
        <c:crosses val="autoZero"/>
        <c:auto val="1"/>
        <c:lblOffset val="100"/>
        <c:baseTimeUnit val="years"/>
      </c:dateAx>
      <c:valAx>
        <c:axId val="164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122.37</c:v>
                </c:pt>
                <c:pt idx="1">
                  <c:v>117.34</c:v>
                </c:pt>
                <c:pt idx="2">
                  <c:v>126.94</c:v>
                </c:pt>
                <c:pt idx="3">
                  <c:v>132.44999999999999</c:v>
                </c:pt>
                <c:pt idx="4">
                  <c:v>124.36</c:v>
                </c:pt>
              </c:numCache>
            </c:numRef>
          </c:val>
        </c:ser>
        <c:dLbls>
          <c:showLegendKey val="0"/>
          <c:showVal val="0"/>
          <c:showCatName val="0"/>
          <c:showSerName val="0"/>
          <c:showPercent val="0"/>
          <c:showBubbleSize val="0"/>
        </c:dLbls>
        <c:gapWidth val="150"/>
        <c:axId val="164399744"/>
        <c:axId val="1644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64399744"/>
        <c:axId val="164401920"/>
      </c:lineChart>
      <c:dateAx>
        <c:axId val="164399744"/>
        <c:scaling>
          <c:orientation val="minMax"/>
        </c:scaling>
        <c:delete val="1"/>
        <c:axPos val="b"/>
        <c:numFmt formatCode="ge" sourceLinked="1"/>
        <c:majorTickMark val="none"/>
        <c:minorTickMark val="none"/>
        <c:tickLblPos val="none"/>
        <c:crossAx val="164401920"/>
        <c:crosses val="autoZero"/>
        <c:auto val="1"/>
        <c:lblOffset val="100"/>
        <c:baseTimeUnit val="years"/>
      </c:dateAx>
      <c:valAx>
        <c:axId val="1644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29" zoomScaleNormal="100" workbookViewId="0">
      <selection activeCell="CC76" sqref="CC7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鹿沼市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100716</v>
      </c>
      <c r="AJ8" s="75"/>
      <c r="AK8" s="75"/>
      <c r="AL8" s="75"/>
      <c r="AM8" s="75"/>
      <c r="AN8" s="75"/>
      <c r="AO8" s="75"/>
      <c r="AP8" s="76"/>
      <c r="AQ8" s="57">
        <f>データ!R6</f>
        <v>490.64</v>
      </c>
      <c r="AR8" s="57"/>
      <c r="AS8" s="57"/>
      <c r="AT8" s="57"/>
      <c r="AU8" s="57"/>
      <c r="AV8" s="57"/>
      <c r="AW8" s="57"/>
      <c r="AX8" s="57"/>
      <c r="AY8" s="57">
        <f>データ!S6</f>
        <v>205.27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67.89</v>
      </c>
      <c r="K10" s="57"/>
      <c r="L10" s="57"/>
      <c r="M10" s="57"/>
      <c r="N10" s="57"/>
      <c r="O10" s="57"/>
      <c r="P10" s="57"/>
      <c r="Q10" s="57"/>
      <c r="R10" s="57">
        <f>データ!O6</f>
        <v>79.31</v>
      </c>
      <c r="S10" s="57"/>
      <c r="T10" s="57"/>
      <c r="U10" s="57"/>
      <c r="V10" s="57"/>
      <c r="W10" s="57"/>
      <c r="X10" s="57"/>
      <c r="Y10" s="57"/>
      <c r="Z10" s="65">
        <f>データ!P6</f>
        <v>2430</v>
      </c>
      <c r="AA10" s="65"/>
      <c r="AB10" s="65"/>
      <c r="AC10" s="65"/>
      <c r="AD10" s="65"/>
      <c r="AE10" s="65"/>
      <c r="AF10" s="65"/>
      <c r="AG10" s="65"/>
      <c r="AH10" s="2"/>
      <c r="AI10" s="65">
        <f>データ!T6</f>
        <v>79500</v>
      </c>
      <c r="AJ10" s="65"/>
      <c r="AK10" s="65"/>
      <c r="AL10" s="65"/>
      <c r="AM10" s="65"/>
      <c r="AN10" s="65"/>
      <c r="AO10" s="65"/>
      <c r="AP10" s="65"/>
      <c r="AQ10" s="57">
        <f>データ!U6</f>
        <v>69.099999999999994</v>
      </c>
      <c r="AR10" s="57"/>
      <c r="AS10" s="57"/>
      <c r="AT10" s="57"/>
      <c r="AU10" s="57"/>
      <c r="AV10" s="57"/>
      <c r="AW10" s="57"/>
      <c r="AX10" s="57"/>
      <c r="AY10" s="57">
        <f>データ!V6</f>
        <v>1150.51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92053</v>
      </c>
      <c r="D6" s="31">
        <f t="shared" si="3"/>
        <v>46</v>
      </c>
      <c r="E6" s="31">
        <f t="shared" si="3"/>
        <v>1</v>
      </c>
      <c r="F6" s="31">
        <f t="shared" si="3"/>
        <v>0</v>
      </c>
      <c r="G6" s="31">
        <f t="shared" si="3"/>
        <v>1</v>
      </c>
      <c r="H6" s="31" t="str">
        <f t="shared" si="3"/>
        <v>栃木県　鹿沼市</v>
      </c>
      <c r="I6" s="31" t="str">
        <f t="shared" si="3"/>
        <v>法適用</v>
      </c>
      <c r="J6" s="31" t="str">
        <f t="shared" si="3"/>
        <v>水道事業</v>
      </c>
      <c r="K6" s="31" t="str">
        <f t="shared" si="3"/>
        <v>末端給水事業</v>
      </c>
      <c r="L6" s="31" t="str">
        <f t="shared" si="3"/>
        <v>A4</v>
      </c>
      <c r="M6" s="32" t="str">
        <f t="shared" si="3"/>
        <v>-</v>
      </c>
      <c r="N6" s="32">
        <f t="shared" si="3"/>
        <v>67.89</v>
      </c>
      <c r="O6" s="32">
        <f t="shared" si="3"/>
        <v>79.31</v>
      </c>
      <c r="P6" s="32">
        <f t="shared" si="3"/>
        <v>2430</v>
      </c>
      <c r="Q6" s="32">
        <f t="shared" si="3"/>
        <v>100716</v>
      </c>
      <c r="R6" s="32">
        <f t="shared" si="3"/>
        <v>490.64</v>
      </c>
      <c r="S6" s="32">
        <f t="shared" si="3"/>
        <v>205.27</v>
      </c>
      <c r="T6" s="32">
        <f t="shared" si="3"/>
        <v>79500</v>
      </c>
      <c r="U6" s="32">
        <f t="shared" si="3"/>
        <v>69.099999999999994</v>
      </c>
      <c r="V6" s="32">
        <f t="shared" si="3"/>
        <v>1150.51</v>
      </c>
      <c r="W6" s="33">
        <f>IF(W7="",NA(),W7)</f>
        <v>132.83000000000001</v>
      </c>
      <c r="X6" s="33">
        <f t="shared" ref="X6:AF6" si="4">IF(X7="",NA(),X7)</f>
        <v>138.63</v>
      </c>
      <c r="Y6" s="33">
        <f t="shared" si="4"/>
        <v>128.72</v>
      </c>
      <c r="Z6" s="33">
        <f t="shared" si="4"/>
        <v>123.68</v>
      </c>
      <c r="AA6" s="33">
        <f t="shared" si="4"/>
        <v>128.74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1330.89</v>
      </c>
      <c r="AT6" s="33">
        <f t="shared" ref="AT6:BB6" si="6">IF(AT7="",NA(),AT7)</f>
        <v>785.54</v>
      </c>
      <c r="AU6" s="33">
        <f t="shared" si="6"/>
        <v>1294.3499999999999</v>
      </c>
      <c r="AV6" s="33">
        <f t="shared" si="6"/>
        <v>1371.6</v>
      </c>
      <c r="AW6" s="33">
        <f t="shared" si="6"/>
        <v>631.65</v>
      </c>
      <c r="AX6" s="33">
        <f t="shared" si="6"/>
        <v>699.11</v>
      </c>
      <c r="AY6" s="33">
        <f t="shared" si="6"/>
        <v>695.41</v>
      </c>
      <c r="AZ6" s="33">
        <f t="shared" si="6"/>
        <v>701</v>
      </c>
      <c r="BA6" s="33">
        <f t="shared" si="6"/>
        <v>739.59</v>
      </c>
      <c r="BB6" s="33">
        <f t="shared" si="6"/>
        <v>335.95</v>
      </c>
      <c r="BC6" s="32" t="str">
        <f>IF(BC7="","",IF(BC7="-","【-】","【"&amp;SUBSTITUTE(TEXT(BC7,"#,##0.00"),"-","△")&amp;"】"))</f>
        <v>【264.16】</v>
      </c>
      <c r="BD6" s="33">
        <f>IF(BD7="",NA(),BD7)</f>
        <v>288.52</v>
      </c>
      <c r="BE6" s="33">
        <f t="shared" ref="BE6:BM6" si="7">IF(BE7="",NA(),BE7)</f>
        <v>299.33</v>
      </c>
      <c r="BF6" s="33">
        <f t="shared" si="7"/>
        <v>295.81</v>
      </c>
      <c r="BG6" s="33">
        <f t="shared" si="7"/>
        <v>295.77</v>
      </c>
      <c r="BH6" s="33">
        <f t="shared" si="7"/>
        <v>297.58999999999997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127.69</v>
      </c>
      <c r="BP6" s="33">
        <f t="shared" ref="BP6:BX6" si="8">IF(BP7="",NA(),BP7)</f>
        <v>133.26</v>
      </c>
      <c r="BQ6" s="33">
        <f t="shared" si="8"/>
        <v>123.65</v>
      </c>
      <c r="BR6" s="33">
        <f t="shared" si="8"/>
        <v>118.61</v>
      </c>
      <c r="BS6" s="33">
        <f t="shared" si="8"/>
        <v>126.57</v>
      </c>
      <c r="BT6" s="33">
        <f t="shared" si="8"/>
        <v>101.27</v>
      </c>
      <c r="BU6" s="33">
        <f t="shared" si="8"/>
        <v>99.61</v>
      </c>
      <c r="BV6" s="33">
        <f t="shared" si="8"/>
        <v>100.27</v>
      </c>
      <c r="BW6" s="33">
        <f t="shared" si="8"/>
        <v>99.46</v>
      </c>
      <c r="BX6" s="33">
        <f t="shared" si="8"/>
        <v>105.21</v>
      </c>
      <c r="BY6" s="32" t="str">
        <f>IF(BY7="","",IF(BY7="-","【-】","【"&amp;SUBSTITUTE(TEXT(BY7,"#,##0.00"),"-","△")&amp;"】"))</f>
        <v>【104.60】</v>
      </c>
      <c r="BZ6" s="33">
        <f>IF(BZ7="",NA(),BZ7)</f>
        <v>122.37</v>
      </c>
      <c r="CA6" s="33">
        <f t="shared" ref="CA6:CI6" si="9">IF(CA7="",NA(),CA7)</f>
        <v>117.34</v>
      </c>
      <c r="CB6" s="33">
        <f t="shared" si="9"/>
        <v>126.94</v>
      </c>
      <c r="CC6" s="33">
        <f t="shared" si="9"/>
        <v>132.44999999999999</v>
      </c>
      <c r="CD6" s="33">
        <f t="shared" si="9"/>
        <v>124.36</v>
      </c>
      <c r="CE6" s="33">
        <f t="shared" si="9"/>
        <v>167.74</v>
      </c>
      <c r="CF6" s="33">
        <f t="shared" si="9"/>
        <v>169.59</v>
      </c>
      <c r="CG6" s="33">
        <f t="shared" si="9"/>
        <v>169.62</v>
      </c>
      <c r="CH6" s="33">
        <f t="shared" si="9"/>
        <v>171.78</v>
      </c>
      <c r="CI6" s="33">
        <f t="shared" si="9"/>
        <v>162.59</v>
      </c>
      <c r="CJ6" s="32" t="str">
        <f>IF(CJ7="","",IF(CJ7="-","【-】","【"&amp;SUBSTITUTE(TEXT(CJ7,"#,##0.00"),"-","△")&amp;"】"))</f>
        <v>【164.21】</v>
      </c>
      <c r="CK6" s="33">
        <f>IF(CK7="",NA(),CK7)</f>
        <v>72.02</v>
      </c>
      <c r="CL6" s="33">
        <f t="shared" ref="CL6:CT6" si="10">IF(CL7="",NA(),CL7)</f>
        <v>67.84</v>
      </c>
      <c r="CM6" s="33">
        <f t="shared" si="10"/>
        <v>66.739999999999995</v>
      </c>
      <c r="CN6" s="33">
        <f t="shared" si="10"/>
        <v>67.98</v>
      </c>
      <c r="CO6" s="33">
        <f t="shared" si="10"/>
        <v>65.95</v>
      </c>
      <c r="CP6" s="33">
        <f t="shared" si="10"/>
        <v>60.83</v>
      </c>
      <c r="CQ6" s="33">
        <f t="shared" si="10"/>
        <v>60.04</v>
      </c>
      <c r="CR6" s="33">
        <f t="shared" si="10"/>
        <v>59.88</v>
      </c>
      <c r="CS6" s="33">
        <f t="shared" si="10"/>
        <v>59.68</v>
      </c>
      <c r="CT6" s="33">
        <f t="shared" si="10"/>
        <v>59.17</v>
      </c>
      <c r="CU6" s="32" t="str">
        <f>IF(CU7="","",IF(CU7="-","【-】","【"&amp;SUBSTITUTE(TEXT(CU7,"#,##0.00"),"-","△")&amp;"】"))</f>
        <v>【59.80】</v>
      </c>
      <c r="CV6" s="33">
        <f>IF(CV7="",NA(),CV7)</f>
        <v>76.73</v>
      </c>
      <c r="CW6" s="33">
        <f t="shared" ref="CW6:DE6" si="11">IF(CW7="",NA(),CW7)</f>
        <v>80.180000000000007</v>
      </c>
      <c r="CX6" s="33">
        <f t="shared" si="11"/>
        <v>81.819999999999993</v>
      </c>
      <c r="CY6" s="33">
        <f t="shared" si="11"/>
        <v>80.2</v>
      </c>
      <c r="CZ6" s="33">
        <f t="shared" si="11"/>
        <v>81.7</v>
      </c>
      <c r="DA6" s="33">
        <f t="shared" si="11"/>
        <v>87.92</v>
      </c>
      <c r="DB6" s="33">
        <f t="shared" si="11"/>
        <v>87.33</v>
      </c>
      <c r="DC6" s="33">
        <f t="shared" si="11"/>
        <v>87.65</v>
      </c>
      <c r="DD6" s="33">
        <f t="shared" si="11"/>
        <v>87.63</v>
      </c>
      <c r="DE6" s="33">
        <f t="shared" si="11"/>
        <v>87.6</v>
      </c>
      <c r="DF6" s="32" t="str">
        <f>IF(DF7="","",IF(DF7="-","【-】","【"&amp;SUBSTITUTE(TEXT(DF7,"#,##0.00"),"-","△")&amp;"】"))</f>
        <v>【89.78】</v>
      </c>
      <c r="DG6" s="33">
        <f>IF(DG7="",NA(),DG7)</f>
        <v>47.31</v>
      </c>
      <c r="DH6" s="33">
        <f t="shared" ref="DH6:DP6" si="12">IF(DH7="",NA(),DH7)</f>
        <v>47.33</v>
      </c>
      <c r="DI6" s="33">
        <f t="shared" si="12"/>
        <v>48.15</v>
      </c>
      <c r="DJ6" s="33">
        <f t="shared" si="12"/>
        <v>49.09</v>
      </c>
      <c r="DK6" s="33">
        <f t="shared" si="12"/>
        <v>50.91</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5.53</v>
      </c>
      <c r="DS6" s="33">
        <f t="shared" ref="DS6:EA6" si="13">IF(DS7="",NA(),DS7)</f>
        <v>6.85</v>
      </c>
      <c r="DT6" s="33">
        <f t="shared" si="13"/>
        <v>6.93</v>
      </c>
      <c r="DU6" s="33">
        <f t="shared" si="13"/>
        <v>7.44</v>
      </c>
      <c r="DV6" s="33">
        <f t="shared" si="13"/>
        <v>8.4700000000000006</v>
      </c>
      <c r="DW6" s="33">
        <f t="shared" si="13"/>
        <v>6.92</v>
      </c>
      <c r="DX6" s="33">
        <f t="shared" si="13"/>
        <v>7.67</v>
      </c>
      <c r="DY6" s="33">
        <f t="shared" si="13"/>
        <v>8.4</v>
      </c>
      <c r="DZ6" s="33">
        <f t="shared" si="13"/>
        <v>9.7100000000000009</v>
      </c>
      <c r="EA6" s="33">
        <f t="shared" si="13"/>
        <v>10.71</v>
      </c>
      <c r="EB6" s="32" t="str">
        <f>IF(EB7="","",IF(EB7="-","【-】","【"&amp;SUBSTITUTE(TEXT(EB7,"#,##0.00"),"-","△")&amp;"】"))</f>
        <v>【12.42】</v>
      </c>
      <c r="EC6" s="33">
        <f>IF(EC7="",NA(),EC7)</f>
        <v>0.59</v>
      </c>
      <c r="ED6" s="33">
        <f t="shared" ref="ED6:EL6" si="14">IF(ED7="",NA(),ED7)</f>
        <v>0.89</v>
      </c>
      <c r="EE6" s="33">
        <f t="shared" si="14"/>
        <v>0.66</v>
      </c>
      <c r="EF6" s="33">
        <f t="shared" si="14"/>
        <v>0.39</v>
      </c>
      <c r="EG6" s="33">
        <f t="shared" si="14"/>
        <v>0.74</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92053</v>
      </c>
      <c r="D7" s="35">
        <v>46</v>
      </c>
      <c r="E7" s="35">
        <v>1</v>
      </c>
      <c r="F7" s="35">
        <v>0</v>
      </c>
      <c r="G7" s="35">
        <v>1</v>
      </c>
      <c r="H7" s="35" t="s">
        <v>93</v>
      </c>
      <c r="I7" s="35" t="s">
        <v>94</v>
      </c>
      <c r="J7" s="35" t="s">
        <v>95</v>
      </c>
      <c r="K7" s="35" t="s">
        <v>96</v>
      </c>
      <c r="L7" s="35" t="s">
        <v>97</v>
      </c>
      <c r="M7" s="36" t="s">
        <v>98</v>
      </c>
      <c r="N7" s="36">
        <v>67.89</v>
      </c>
      <c r="O7" s="36">
        <v>79.31</v>
      </c>
      <c r="P7" s="36">
        <v>2430</v>
      </c>
      <c r="Q7" s="36">
        <v>100716</v>
      </c>
      <c r="R7" s="36">
        <v>490.64</v>
      </c>
      <c r="S7" s="36">
        <v>205.27</v>
      </c>
      <c r="T7" s="36">
        <v>79500</v>
      </c>
      <c r="U7" s="36">
        <v>69.099999999999994</v>
      </c>
      <c r="V7" s="36">
        <v>1150.51</v>
      </c>
      <c r="W7" s="36">
        <v>132.83000000000001</v>
      </c>
      <c r="X7" s="36">
        <v>138.63</v>
      </c>
      <c r="Y7" s="36">
        <v>128.72</v>
      </c>
      <c r="Z7" s="36">
        <v>123.68</v>
      </c>
      <c r="AA7" s="36">
        <v>128.74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1330.89</v>
      </c>
      <c r="AT7" s="36">
        <v>785.54</v>
      </c>
      <c r="AU7" s="36">
        <v>1294.3499999999999</v>
      </c>
      <c r="AV7" s="36">
        <v>1371.6</v>
      </c>
      <c r="AW7" s="36">
        <v>631.65</v>
      </c>
      <c r="AX7" s="36">
        <v>699.11</v>
      </c>
      <c r="AY7" s="36">
        <v>695.41</v>
      </c>
      <c r="AZ7" s="36">
        <v>701</v>
      </c>
      <c r="BA7" s="36">
        <v>739.59</v>
      </c>
      <c r="BB7" s="36">
        <v>335.95</v>
      </c>
      <c r="BC7" s="36">
        <v>264.16000000000003</v>
      </c>
      <c r="BD7" s="36">
        <v>288.52</v>
      </c>
      <c r="BE7" s="36">
        <v>299.33</v>
      </c>
      <c r="BF7" s="36">
        <v>295.81</v>
      </c>
      <c r="BG7" s="36">
        <v>295.77</v>
      </c>
      <c r="BH7" s="36">
        <v>297.58999999999997</v>
      </c>
      <c r="BI7" s="36">
        <v>339.69</v>
      </c>
      <c r="BJ7" s="36">
        <v>343.45</v>
      </c>
      <c r="BK7" s="36">
        <v>330.99</v>
      </c>
      <c r="BL7" s="36">
        <v>324.08999999999997</v>
      </c>
      <c r="BM7" s="36">
        <v>319.82</v>
      </c>
      <c r="BN7" s="36">
        <v>283.72000000000003</v>
      </c>
      <c r="BO7" s="36">
        <v>127.69</v>
      </c>
      <c r="BP7" s="36">
        <v>133.26</v>
      </c>
      <c r="BQ7" s="36">
        <v>123.65</v>
      </c>
      <c r="BR7" s="36">
        <v>118.61</v>
      </c>
      <c r="BS7" s="36">
        <v>126.57</v>
      </c>
      <c r="BT7" s="36">
        <v>101.27</v>
      </c>
      <c r="BU7" s="36">
        <v>99.61</v>
      </c>
      <c r="BV7" s="36">
        <v>100.27</v>
      </c>
      <c r="BW7" s="36">
        <v>99.46</v>
      </c>
      <c r="BX7" s="36">
        <v>105.21</v>
      </c>
      <c r="BY7" s="36">
        <v>104.6</v>
      </c>
      <c r="BZ7" s="36">
        <v>122.37</v>
      </c>
      <c r="CA7" s="36">
        <v>117.34</v>
      </c>
      <c r="CB7" s="36">
        <v>126.94</v>
      </c>
      <c r="CC7" s="36">
        <v>132.44999999999999</v>
      </c>
      <c r="CD7" s="36">
        <v>124.36</v>
      </c>
      <c r="CE7" s="36">
        <v>167.74</v>
      </c>
      <c r="CF7" s="36">
        <v>169.59</v>
      </c>
      <c r="CG7" s="36">
        <v>169.62</v>
      </c>
      <c r="CH7" s="36">
        <v>171.78</v>
      </c>
      <c r="CI7" s="36">
        <v>162.59</v>
      </c>
      <c r="CJ7" s="36">
        <v>164.21</v>
      </c>
      <c r="CK7" s="36">
        <v>72.02</v>
      </c>
      <c r="CL7" s="36">
        <v>67.84</v>
      </c>
      <c r="CM7" s="36">
        <v>66.739999999999995</v>
      </c>
      <c r="CN7" s="36">
        <v>67.98</v>
      </c>
      <c r="CO7" s="36">
        <v>65.95</v>
      </c>
      <c r="CP7" s="36">
        <v>60.83</v>
      </c>
      <c r="CQ7" s="36">
        <v>60.04</v>
      </c>
      <c r="CR7" s="36">
        <v>59.88</v>
      </c>
      <c r="CS7" s="36">
        <v>59.68</v>
      </c>
      <c r="CT7" s="36">
        <v>59.17</v>
      </c>
      <c r="CU7" s="36">
        <v>59.8</v>
      </c>
      <c r="CV7" s="36">
        <v>76.73</v>
      </c>
      <c r="CW7" s="36">
        <v>80.180000000000007</v>
      </c>
      <c r="CX7" s="36">
        <v>81.819999999999993</v>
      </c>
      <c r="CY7" s="36">
        <v>80.2</v>
      </c>
      <c r="CZ7" s="36">
        <v>81.7</v>
      </c>
      <c r="DA7" s="36">
        <v>87.92</v>
      </c>
      <c r="DB7" s="36">
        <v>87.33</v>
      </c>
      <c r="DC7" s="36">
        <v>87.65</v>
      </c>
      <c r="DD7" s="36">
        <v>87.63</v>
      </c>
      <c r="DE7" s="36">
        <v>87.6</v>
      </c>
      <c r="DF7" s="36">
        <v>89.78</v>
      </c>
      <c r="DG7" s="36">
        <v>47.31</v>
      </c>
      <c r="DH7" s="36">
        <v>47.33</v>
      </c>
      <c r="DI7" s="36">
        <v>48.15</v>
      </c>
      <c r="DJ7" s="36">
        <v>49.09</v>
      </c>
      <c r="DK7" s="36">
        <v>50.91</v>
      </c>
      <c r="DL7" s="36">
        <v>36.700000000000003</v>
      </c>
      <c r="DM7" s="36">
        <v>37.71</v>
      </c>
      <c r="DN7" s="36">
        <v>38.69</v>
      </c>
      <c r="DO7" s="36">
        <v>39.65</v>
      </c>
      <c r="DP7" s="36">
        <v>45.25</v>
      </c>
      <c r="DQ7" s="36">
        <v>46.31</v>
      </c>
      <c r="DR7" s="36">
        <v>5.53</v>
      </c>
      <c r="DS7" s="36">
        <v>6.85</v>
      </c>
      <c r="DT7" s="36">
        <v>6.93</v>
      </c>
      <c r="DU7" s="36">
        <v>7.44</v>
      </c>
      <c r="DV7" s="36">
        <v>8.4700000000000006</v>
      </c>
      <c r="DW7" s="36">
        <v>6.92</v>
      </c>
      <c r="DX7" s="36">
        <v>7.67</v>
      </c>
      <c r="DY7" s="36">
        <v>8.4</v>
      </c>
      <c r="DZ7" s="36">
        <v>9.7100000000000009</v>
      </c>
      <c r="EA7" s="36">
        <v>10.71</v>
      </c>
      <c r="EB7" s="36">
        <v>12.42</v>
      </c>
      <c r="EC7" s="36">
        <v>0.59</v>
      </c>
      <c r="ED7" s="36">
        <v>0.89</v>
      </c>
      <c r="EE7" s="36">
        <v>0.66</v>
      </c>
      <c r="EF7" s="36">
        <v>0.39</v>
      </c>
      <c r="EG7" s="36">
        <v>0.74</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2016-02-03T07:16:10Z</dcterms:created>
  <dcterms:modified xsi:type="dcterms:W3CDTF">2016-02-16T02:58:13Z</dcterms:modified>
  <cp:category/>
</cp:coreProperties>
</file>