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未（宇足小矢壬高）\"/>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P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<sst xmlns="http://schemas.openxmlformats.org/spreadsheetml/2006/main" count="232" uniqueCount="120">
  <si>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</si>
  <si>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</si>
  <si>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</si>
  <si>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</si>
  <si>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</si>
  <si>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</si>
  <si>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</si>
  <si>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</si>
  <si>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</si>
  <si>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</si>
  <si>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</si>
  <si>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</si>
  <si>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</si>
  <si>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</si>
  <si>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</si>
  <si>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</si>
  <si>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</si>
  <si>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</si>
  <si>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</si>
  <si>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</si>
  <si>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</si>
  <si>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</si>
  <si>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</si>
  <si>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</si>
  <si>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</si>
  <si>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</si>
  <si>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</si>
  <si>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</si>
  <si>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</si>
  <si>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</si>
  <si>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</si>
  <si>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</si>
  <si>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</si>
  <si>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</si>
  <si>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</si>
  <si>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</si>
  <si>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</si>
  <si>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</si>
  <si>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</si>
  <si>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</si>
  <si>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</si>
  <si>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</si>
  <si>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</si>
  <si>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</si>
  <si>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</si>
  <si>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</si>
  <si>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</si>
  <si>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</si>
  <si>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</si>
  <si>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</si>
  <si>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</si>
  <si>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</si>
  <si>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</si>
  <si>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</si>
  <si>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</si>
  <si>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</si>
  <si>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</si>
  <si>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</si>
  <si>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</si>
  <si>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</si>
  <si>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</si>
  <si>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</si>
  <si>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</si>
  <si>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</si>
  <si>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</si>
  <si>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</si>
  <si>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</si>
  <si>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</si>
  <si>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</si>
  <si>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</si>
  <si>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</si>
  <si>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</si>
  <si>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</si>
  <si>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</si>
  <si>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</si>
  <si>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</si>
  <si>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</si>
  <si>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</si>
  <si>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</si>
  <si>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</si>
  <si>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</si>
  <si>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</si>
  <si>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</si>
  <si>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</si>
  <si>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</si>
  <si>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</si>
  <si>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</si>
  <si>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</si>
  <si>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</si>
  <si>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</si>
  <si>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</si>
  <si>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</si>
  <si>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</si>
  <si>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</si>
  <si>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</si>
  <si>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</si>
  <si>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</si>
  <si>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</si>
  <si>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</si>
  <si>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</si>
  <si>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</si>
  <si>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</si>
  <si>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</si>
  <si>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</si>
  <si>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</si>
  <si>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鹿沼市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</si>
  <si>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</si>
  <si>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</si>
  <si>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</si>
  <si>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</si>
  <si>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</si>
  <si>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</si>
  <si>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</si>
  <si>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</si>
  <si>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</si>
  <si>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</si>
  <si>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及び料金回収率については、いずれも100％を超え、平均値を上回る水準を維持しているが、将来的には、人口減少による給水収益の減少が予想されることから、継続して効率的な経営に取り組んでいく必要がある。
また、老朽化の状況について、管路経年化率が明らかな上昇傾向を示している一方、管路更新率が1％未満の低い水準にとどまっており、更新ペースが老朽化の進行に追いついていない状況である。
管路の老朽化は、有収率の低下や水道水の安定供給に対するリスクに直結するものであるため、更新のスピードアップが必要である。</t>
    <rPh sb="49" eb="52">
      <t>ショウライテキ</t>
    </rPh>
    <rPh sb="55" eb="57">
      <t>ジンコウ</t>
    </rPh>
    <rPh sb="57" eb="59">
      <t>ゲンショウ</t>
    </rPh>
    <rPh sb="62" eb="64">
      <t>キュウスイ</t>
    </rPh>
    <rPh sb="64" eb="66">
      <t>シュウエキ</t>
    </rPh>
    <rPh sb="67" eb="69">
      <t>ゲンショウ</t>
    </rPh>
    <rPh sb="70" eb="72">
      <t>ヨソウ</t>
    </rPh>
    <rPh sb="80" eb="82">
      <t>ケイゾク</t>
    </rPh>
    <rPh sb="84" eb="87">
      <t>コウリツテキ</t>
    </rPh>
    <rPh sb="88" eb="90">
      <t>ケイエイ</t>
    </rPh>
    <rPh sb="91" eb="92">
      <t>ト</t>
    </rPh>
    <rPh sb="93" eb="94">
      <t>ク</t>
    </rPh>
    <rPh sb="98" eb="100">
      <t>ヒツヨウ</t>
    </rPh>
    <phoneticPr fontId="4"/>
  </si>
  <si>
    <t>経常収支比率については、H27の133.61％から、H28は128.94%と4.67ポイント減少しているが、直近5年間の推移では、H24の128.72％を上回っていることから、減少傾向は見られず、平均値と比較しても高い水準を維持している。
将来的には、人口減少により給水収益の減少が予想されるため、今後も経営の健全性を維持するためには、費用の削減に努めていく必要がある。
流動比率については、H27の643.39％から、H28は583.02％と60.37ポイント減少したものの、平均値の357.82％を上回る水準を維持している。
企業債残高対給水収益比率については、平均値はH24から減少傾向が続いているが、本市ではH27の302.09％から、H28には317.78％と15.69ポイント増加しており、その要因は、H28に行った紫外線処理施設整備に係る借入によるものである。
料金回収率及び給水原価、施設利用率については、平均値に比べ良好な数値を維持している。
一方、有収率については、H27の81.63％から、H28の84.07％と、2.44ポイント向上しているが、平均値を下回る状況が続いており、より一層の漏水防止対策が必要な状況である。</t>
    <rPh sb="0" eb="2">
      <t>ケイジョウ</t>
    </rPh>
    <rPh sb="2" eb="4">
      <t>シュウシ</t>
    </rPh>
    <rPh sb="4" eb="6">
      <t>ヒリツ</t>
    </rPh>
    <rPh sb="46" eb="48">
      <t>ゲンショウ</t>
    </rPh>
    <rPh sb="54" eb="56">
      <t>チョッキン</t>
    </rPh>
    <rPh sb="57" eb="59">
      <t>ネンカン</t>
    </rPh>
    <rPh sb="60" eb="62">
      <t>スイイ</t>
    </rPh>
    <rPh sb="77" eb="79">
      <t>ウワマワ</t>
    </rPh>
    <rPh sb="88" eb="90">
      <t>ゲンショウ</t>
    </rPh>
    <rPh sb="90" eb="92">
      <t>ケイコウ</t>
    </rPh>
    <rPh sb="93" eb="94">
      <t>ミ</t>
    </rPh>
    <rPh sb="98" eb="101">
      <t>ヘイキンチ</t>
    </rPh>
    <rPh sb="102" eb="104">
      <t>ヒカク</t>
    </rPh>
    <rPh sb="107" eb="108">
      <t>タカ</t>
    </rPh>
    <rPh sb="109" eb="111">
      <t>スイジュン</t>
    </rPh>
    <rPh sb="112" eb="114">
      <t>イジ</t>
    </rPh>
    <rPh sb="120" eb="123">
      <t>ショウライテキ</t>
    </rPh>
    <rPh sb="126" eb="128">
      <t>ジンコウ</t>
    </rPh>
    <rPh sb="128" eb="130">
      <t>ゲンショウ</t>
    </rPh>
    <rPh sb="133" eb="135">
      <t>キュウスイ</t>
    </rPh>
    <rPh sb="135" eb="137">
      <t>シュウエキ</t>
    </rPh>
    <rPh sb="138" eb="140">
      <t>ゲンショウ</t>
    </rPh>
    <rPh sb="141" eb="143">
      <t>ヨソウ</t>
    </rPh>
    <rPh sb="174" eb="175">
      <t>ツト</t>
    </rPh>
    <rPh sb="231" eb="233">
      <t>ゲンショウ</t>
    </rPh>
    <rPh sb="344" eb="346">
      <t>ゾウカ</t>
    </rPh>
    <rPh sb="353" eb="355">
      <t>ヨウイン</t>
    </rPh>
    <rPh sb="361" eb="362">
      <t>オコナ</t>
    </rPh>
    <rPh sb="364" eb="367">
      <t>シガイセン</t>
    </rPh>
    <rPh sb="367" eb="369">
      <t>ショリ</t>
    </rPh>
    <rPh sb="369" eb="371">
      <t>シセツ</t>
    </rPh>
    <rPh sb="371" eb="373">
      <t>セイビ</t>
    </rPh>
    <rPh sb="374" eb="375">
      <t>カカ</t>
    </rPh>
    <rPh sb="376" eb="378">
      <t>カリイレ</t>
    </rPh>
    <rPh sb="476" eb="478">
      <t>コウジョウ</t>
    </rPh>
    <phoneticPr fontId="4"/>
  </si>
  <si>
    <t>非設置</t>
    <rPh sb="0" eb="1">
      <t>ヒ</t>
    </rPh>
    <rPh sb="1" eb="3">
      <t>セッチ</t>
    </rPh>
    <phoneticPr fontId="4"/>
  </si>
  <si>
    <t>有形固定資産減価償却率については、50％付近で推移しており、H28は47.63％である。当該指標については、平準化を考慮した更新を行えば45％前後で推移すると考えられることから、持続的な更新を行い現在の水準を維持していくことが重要と考えられる。
管路経年化率については、S40年代に整備された管路が更新時期を迎え、施設の老朽化が急速に進行していることを反映し、H24には6.93％であったものが、H28には11.70％と急速に増加している。
一方、管路更新率については、H27の0.59％から、H28は0.77％と0.18ポイント向上しているが、直近5年間は1％未満にとどまっており、老朽化の進行に更新が追い付いていない状況である。</t>
    <rPh sb="210" eb="212">
      <t>キュウソク</t>
    </rPh>
    <rPh sb="213" eb="215">
      <t>ゾウカ</t>
    </rPh>
    <rPh sb="265" eb="26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</si>
</sst>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0.39</c:v>
                </c:pt>
                <c:pt idx="2">
                  <c:v>0.74</c:v>
                </c:pt>
                <c:pt idx="3">
                  <c:v>0.59</c:v>
                </c:pt>
                <c:pt idx="4">
                  <c:v>0.77</c:v>
                </c:pt>
              </c:numCache>
            </c:numRef>
          </c:val>
        </c:ser>
        <c:dLbls>
          <c:showLegendKey val="0"/>
          <c:showVal val="0"/>
          <c:showCatName val="0"/>
          <c:showSerName val="0"/>
          <c:showPercent val="0"/>
          <c:showBubbleSize val="0"/>
        </c:dLbls>
        <c:gapWidth val="150"/>
        <c:axId val="175364648"/>
        <c:axId val="33593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75364648"/>
        <c:axId val="335935448"/>
      </c:lineChart>
      <c:dateAx>
        <c:axId val="175364648"/>
        <c:scaling>
          <c:orientation val="minMax"/>
        </c:scaling>
        <c:delete val="1"/>
        <c:axPos val="b"/>
        <c:numFmt formatCode="ge" sourceLinked="1"/>
        <c:majorTickMark val="none"/>
        <c:minorTickMark val="none"/>
        <c:tickLblPos val="none"/>
        <c:crossAx val="335935448"/>
        <c:crosses val="autoZero"/>
        <c:auto val="1"/>
        <c:lblOffset val="100"/>
        <c:baseTimeUnit val="years"/>
      </c:dateAx>
      <c:valAx>
        <c:axId val="33593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66.739999999999995</c:v>
                </c:pt>
                <c:pt idx="1">
                  <c:v>67.98</c:v>
                </c:pt>
                <c:pt idx="2">
                  <c:v>65.95</c:v>
                </c:pt>
                <c:pt idx="3">
                  <c:v>65.64</c:v>
                </c:pt>
                <c:pt idx="4">
                  <c:v>64.489999999999995</c:v>
                </c:pt>
              </c:numCache>
            </c:numRef>
          </c:val>
        </c:ser>
        <c:dLbls>
          <c:showLegendKey val="0"/>
          <c:showVal val="0"/>
          <c:showCatName val="0"/>
          <c:showSerName val="0"/>
          <c:showPercent val="0"/>
          <c:showBubbleSize val="0"/>
        </c:dLbls>
        <c:gapWidth val="150"/>
        <c:axId val="337024680"/>
        <c:axId val="33702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37024680"/>
        <c:axId val="337025072"/>
      </c:lineChart>
      <c:dateAx>
        <c:axId val="337024680"/>
        <c:scaling>
          <c:orientation val="minMax"/>
        </c:scaling>
        <c:delete val="1"/>
        <c:axPos val="b"/>
        <c:numFmt formatCode="ge" sourceLinked="1"/>
        <c:majorTickMark val="none"/>
        <c:minorTickMark val="none"/>
        <c:tickLblPos val="none"/>
        <c:crossAx val="337025072"/>
        <c:crosses val="autoZero"/>
        <c:auto val="1"/>
        <c:lblOffset val="100"/>
        <c:baseTimeUnit val="years"/>
      </c:dateAx>
      <c:valAx>
        <c:axId val="33702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2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81.819999999999993</c:v>
                </c:pt>
                <c:pt idx="1">
                  <c:v>80.2</c:v>
                </c:pt>
                <c:pt idx="2">
                  <c:v>81.7</c:v>
                </c:pt>
                <c:pt idx="3">
                  <c:v>81.63</c:v>
                </c:pt>
                <c:pt idx="4">
                  <c:v>84.07</c:v>
                </c:pt>
              </c:numCache>
            </c:numRef>
          </c:val>
        </c:ser>
        <c:dLbls>
          <c:showLegendKey val="0"/>
          <c:showVal val="0"/>
          <c:showCatName val="0"/>
          <c:showSerName val="0"/>
          <c:showPercent val="0"/>
          <c:showBubbleSize val="0"/>
        </c:dLbls>
        <c:gapWidth val="150"/>
        <c:axId val="337080136"/>
        <c:axId val="3370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37080136"/>
        <c:axId val="337080528"/>
      </c:lineChart>
      <c:dateAx>
        <c:axId val="337080136"/>
        <c:scaling>
          <c:orientation val="minMax"/>
        </c:scaling>
        <c:delete val="1"/>
        <c:axPos val="b"/>
        <c:numFmt formatCode="ge" sourceLinked="1"/>
        <c:majorTickMark val="none"/>
        <c:minorTickMark val="none"/>
        <c:tickLblPos val="none"/>
        <c:crossAx val="337080528"/>
        <c:crosses val="autoZero"/>
        <c:auto val="1"/>
        <c:lblOffset val="100"/>
        <c:baseTimeUnit val="years"/>
      </c:dateAx>
      <c:valAx>
        <c:axId val="3370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128.72</c:v>
                </c:pt>
                <c:pt idx="1">
                  <c:v>123.68</c:v>
                </c:pt>
                <c:pt idx="2">
                  <c:v>128.74</c:v>
                </c:pt>
                <c:pt idx="3">
                  <c:v>133.61000000000001</c:v>
                </c:pt>
                <c:pt idx="4">
                  <c:v>128.94</c:v>
                </c:pt>
              </c:numCache>
            </c:numRef>
          </c:val>
        </c:ser>
        <c:dLbls>
          <c:showLegendKey val="0"/>
          <c:showVal val="0"/>
          <c:showCatName val="0"/>
          <c:showSerName val="0"/>
          <c:showPercent val="0"/>
          <c:showBubbleSize val="0"/>
        </c:dLbls>
        <c:gapWidth val="150"/>
        <c:axId val="335912648"/>
        <c:axId val="3361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35912648"/>
        <c:axId val="336186504"/>
      </c:lineChart>
      <c:dateAx>
        <c:axId val="335912648"/>
        <c:scaling>
          <c:orientation val="minMax"/>
        </c:scaling>
        <c:delete val="1"/>
        <c:axPos val="b"/>
        <c:numFmt formatCode="ge" sourceLinked="1"/>
        <c:majorTickMark val="none"/>
        <c:minorTickMark val="none"/>
        <c:tickLblPos val="none"/>
        <c:crossAx val="336186504"/>
        <c:crosses val="autoZero"/>
        <c:auto val="1"/>
        <c:lblOffset val="100"/>
        <c:baseTimeUnit val="years"/>
      </c:dateAx>
      <c:valAx>
        <c:axId val="33618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91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48.15</c:v>
                </c:pt>
                <c:pt idx="1">
                  <c:v>49.09</c:v>
                </c:pt>
                <c:pt idx="2">
                  <c:v>50.91</c:v>
                </c:pt>
                <c:pt idx="3">
                  <c:v>47.62</c:v>
                </c:pt>
                <c:pt idx="4">
                  <c:v>47.63</c:v>
                </c:pt>
              </c:numCache>
            </c:numRef>
          </c:val>
        </c:ser>
        <c:dLbls>
          <c:showLegendKey val="0"/>
          <c:showVal val="0"/>
          <c:showCatName val="0"/>
          <c:showSerName val="0"/>
          <c:showPercent val="0"/>
          <c:showBubbleSize val="0"/>
        </c:dLbls>
        <c:gapWidth val="150"/>
        <c:axId val="336964928"/>
        <c:axId val="17241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36964928"/>
        <c:axId val="172413272"/>
      </c:lineChart>
      <c:dateAx>
        <c:axId val="336964928"/>
        <c:scaling>
          <c:orientation val="minMax"/>
        </c:scaling>
        <c:delete val="1"/>
        <c:axPos val="b"/>
        <c:numFmt formatCode="ge" sourceLinked="1"/>
        <c:majorTickMark val="none"/>
        <c:minorTickMark val="none"/>
        <c:tickLblPos val="none"/>
        <c:crossAx val="172413272"/>
        <c:crosses val="autoZero"/>
        <c:auto val="1"/>
        <c:lblOffset val="100"/>
        <c:baseTimeUnit val="years"/>
      </c:dateAx>
      <c:valAx>
        <c:axId val="1724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6.93</c:v>
                </c:pt>
                <c:pt idx="1">
                  <c:v>7.44</c:v>
                </c:pt>
                <c:pt idx="2">
                  <c:v>8.4700000000000006</c:v>
                </c:pt>
                <c:pt idx="3">
                  <c:v>9.49</c:v>
                </c:pt>
                <c:pt idx="4">
                  <c:v>11.7</c:v>
                </c:pt>
              </c:numCache>
            </c:numRef>
          </c:val>
        </c:ser>
        <c:dLbls>
          <c:showLegendKey val="0"/>
          <c:showVal val="0"/>
          <c:showCatName val="0"/>
          <c:showSerName val="0"/>
          <c:showPercent val="0"/>
          <c:showBubbleSize val="0"/>
        </c:dLbls>
        <c:gapWidth val="150"/>
        <c:axId val="172415232"/>
        <c:axId val="17241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72415232"/>
        <c:axId val="172415624"/>
      </c:lineChart>
      <c:dateAx>
        <c:axId val="172415232"/>
        <c:scaling>
          <c:orientation val="minMax"/>
        </c:scaling>
        <c:delete val="1"/>
        <c:axPos val="b"/>
        <c:numFmt formatCode="ge" sourceLinked="1"/>
        <c:majorTickMark val="none"/>
        <c:minorTickMark val="none"/>
        <c:tickLblPos val="none"/>
        <c:crossAx val="172415624"/>
        <c:crosses val="autoZero"/>
        <c:auto val="1"/>
        <c:lblOffset val="100"/>
        <c:baseTimeUnit val="years"/>
      </c:dateAx>
      <c:valAx>
        <c:axId val="17241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725720"/>
        <c:axId val="3367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36725720"/>
        <c:axId val="336726112"/>
      </c:lineChart>
      <c:dateAx>
        <c:axId val="336725720"/>
        <c:scaling>
          <c:orientation val="minMax"/>
        </c:scaling>
        <c:delete val="1"/>
        <c:axPos val="b"/>
        <c:numFmt formatCode="ge" sourceLinked="1"/>
        <c:majorTickMark val="none"/>
        <c:minorTickMark val="none"/>
        <c:tickLblPos val="none"/>
        <c:crossAx val="336726112"/>
        <c:crosses val="autoZero"/>
        <c:auto val="1"/>
        <c:lblOffset val="100"/>
        <c:baseTimeUnit val="years"/>
      </c:dateAx>
      <c:valAx>
        <c:axId val="33672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7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1294.3499999999999</c:v>
                </c:pt>
                <c:pt idx="1">
                  <c:v>1371.6</c:v>
                </c:pt>
                <c:pt idx="2">
                  <c:v>631.65</c:v>
                </c:pt>
                <c:pt idx="3">
                  <c:v>643.39</c:v>
                </c:pt>
                <c:pt idx="4">
                  <c:v>583.02</c:v>
                </c:pt>
              </c:numCache>
            </c:numRef>
          </c:val>
        </c:ser>
        <c:dLbls>
          <c:showLegendKey val="0"/>
          <c:showVal val="0"/>
          <c:showCatName val="0"/>
          <c:showSerName val="0"/>
          <c:showPercent val="0"/>
          <c:showBubbleSize val="0"/>
        </c:dLbls>
        <c:gapWidth val="150"/>
        <c:axId val="336725328"/>
        <c:axId val="33672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36725328"/>
        <c:axId val="336724936"/>
      </c:lineChart>
      <c:dateAx>
        <c:axId val="336725328"/>
        <c:scaling>
          <c:orientation val="minMax"/>
        </c:scaling>
        <c:delete val="1"/>
        <c:axPos val="b"/>
        <c:numFmt formatCode="ge" sourceLinked="1"/>
        <c:majorTickMark val="none"/>
        <c:minorTickMark val="none"/>
        <c:tickLblPos val="none"/>
        <c:crossAx val="336724936"/>
        <c:crosses val="autoZero"/>
        <c:auto val="1"/>
        <c:lblOffset val="100"/>
        <c:baseTimeUnit val="years"/>
      </c:dateAx>
      <c:valAx>
        <c:axId val="336724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7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295.81</c:v>
                </c:pt>
                <c:pt idx="1">
                  <c:v>295.77</c:v>
                </c:pt>
                <c:pt idx="2">
                  <c:v>297.58999999999997</c:v>
                </c:pt>
                <c:pt idx="3">
                  <c:v>302.08999999999997</c:v>
                </c:pt>
                <c:pt idx="4">
                  <c:v>317.77999999999997</c:v>
                </c:pt>
              </c:numCache>
            </c:numRef>
          </c:val>
        </c:ser>
        <c:dLbls>
          <c:showLegendKey val="0"/>
          <c:showVal val="0"/>
          <c:showCatName val="0"/>
          <c:showSerName val="0"/>
          <c:showPercent val="0"/>
          <c:showBubbleSize val="0"/>
        </c:dLbls>
        <c:gapWidth val="150"/>
        <c:axId val="337247704"/>
        <c:axId val="3372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37247704"/>
        <c:axId val="337248096"/>
      </c:lineChart>
      <c:dateAx>
        <c:axId val="337247704"/>
        <c:scaling>
          <c:orientation val="minMax"/>
        </c:scaling>
        <c:delete val="1"/>
        <c:axPos val="b"/>
        <c:numFmt formatCode="ge" sourceLinked="1"/>
        <c:majorTickMark val="none"/>
        <c:minorTickMark val="none"/>
        <c:tickLblPos val="none"/>
        <c:crossAx val="337248096"/>
        <c:crosses val="autoZero"/>
        <c:auto val="1"/>
        <c:lblOffset val="100"/>
        <c:baseTimeUnit val="years"/>
      </c:dateAx>
      <c:valAx>
        <c:axId val="33724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2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123.65</c:v>
                </c:pt>
                <c:pt idx="1">
                  <c:v>118.61</c:v>
                </c:pt>
                <c:pt idx="2">
                  <c:v>126.57</c:v>
                </c:pt>
                <c:pt idx="3">
                  <c:v>131.22999999999999</c:v>
                </c:pt>
                <c:pt idx="4">
                  <c:v>126.8</c:v>
                </c:pt>
              </c:numCache>
            </c:numRef>
          </c:val>
        </c:ser>
        <c:dLbls>
          <c:showLegendKey val="0"/>
          <c:showVal val="0"/>
          <c:showCatName val="0"/>
          <c:showSerName val="0"/>
          <c:showPercent val="0"/>
          <c:showBubbleSize val="0"/>
        </c:dLbls>
        <c:gapWidth val="150"/>
        <c:axId val="337249272"/>
        <c:axId val="3372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37249272"/>
        <c:axId val="337249664"/>
      </c:lineChart>
      <c:dateAx>
        <c:axId val="337249272"/>
        <c:scaling>
          <c:orientation val="minMax"/>
        </c:scaling>
        <c:delete val="1"/>
        <c:axPos val="b"/>
        <c:numFmt formatCode="ge" sourceLinked="1"/>
        <c:majorTickMark val="none"/>
        <c:minorTickMark val="none"/>
        <c:tickLblPos val="none"/>
        <c:crossAx val="337249664"/>
        <c:crosses val="autoZero"/>
        <c:auto val="1"/>
        <c:lblOffset val="100"/>
        <c:baseTimeUnit val="years"/>
      </c:dateAx>
      <c:valAx>
        <c:axId val="3372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126.94</c:v>
                </c:pt>
                <c:pt idx="1">
                  <c:v>132.44999999999999</c:v>
                </c:pt>
                <c:pt idx="2">
                  <c:v>124.36</c:v>
                </c:pt>
                <c:pt idx="3">
                  <c:v>119.9</c:v>
                </c:pt>
                <c:pt idx="4">
                  <c:v>124.11</c:v>
                </c:pt>
              </c:numCache>
            </c:numRef>
          </c:val>
        </c:ser>
        <c:dLbls>
          <c:showLegendKey val="0"/>
          <c:showVal val="0"/>
          <c:showCatName val="0"/>
          <c:showSerName val="0"/>
          <c:showPercent val="0"/>
          <c:showBubbleSize val="0"/>
        </c:dLbls>
        <c:gapWidth val="150"/>
        <c:axId val="337250840"/>
        <c:axId val="3372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37250840"/>
        <c:axId val="337251232"/>
      </c:lineChart>
      <c:dateAx>
        <c:axId val="337250840"/>
        <c:scaling>
          <c:orientation val="minMax"/>
        </c:scaling>
        <c:delete val="1"/>
        <c:axPos val="b"/>
        <c:numFmt formatCode="ge" sourceLinked="1"/>
        <c:majorTickMark val="none"/>
        <c:minorTickMark val="none"/>
        <c:tickLblPos val="none"/>
        <c:crossAx val="337251232"/>
        <c:crosses val="autoZero"/>
        <c:auto val="1"/>
        <c:lblOffset val="100"/>
        <c:baseTimeUnit val="years"/>
      </c:dateAx>
      <c:valAx>
        <c:axId val="3372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鹿沼市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98" t="s">
        <v>118</v>
      </c>
      <c r="AE8" s="98"/>
      <c r="AF8" s="98"/>
      <c r="AG8" s="98"/>
      <c r="AH8" s="98"/>
      <c r="AI8" s="98"/>
      <c r="AJ8" s="98"/>
      <c r="AK8" s="5"/>
      <c r="AL8" s="60">
        <f>データ!$R$6</f>
        <v>99356</v>
      </c>
      <c r="AM8" s="60"/>
      <c r="AN8" s="60"/>
      <c r="AO8" s="60"/>
      <c r="AP8" s="60"/>
      <c r="AQ8" s="60"/>
      <c r="AR8" s="60"/>
      <c r="AS8" s="60"/>
      <c r="AT8" s="51">
        <f>データ!$S$6</f>
        <v>490.64</v>
      </c>
      <c r="AU8" s="52"/>
      <c r="AV8" s="52"/>
      <c r="AW8" s="52"/>
      <c r="AX8" s="52"/>
      <c r="AY8" s="52"/>
      <c r="AZ8" s="52"/>
      <c r="BA8" s="52"/>
      <c r="BB8" s="53">
        <f>データ!$T$6</f>
        <v>202.5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1" t="s">
        <v>19</v>
      </c>
      <c r="BM9" s="62"/>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67.69</v>
      </c>
      <c r="J10" s="52"/>
      <c r="K10" s="52"/>
      <c r="L10" s="52"/>
      <c r="M10" s="52"/>
      <c r="N10" s="52"/>
      <c r="O10" s="63"/>
      <c r="P10" s="53">
        <f>データ!$P$6</f>
        <v>80.88</v>
      </c>
      <c r="Q10" s="53"/>
      <c r="R10" s="53"/>
      <c r="S10" s="53"/>
      <c r="T10" s="53"/>
      <c r="U10" s="53"/>
      <c r="V10" s="53"/>
      <c r="W10" s="60">
        <f>データ!$Q$6</f>
        <v>2430</v>
      </c>
      <c r="X10" s="60"/>
      <c r="Y10" s="60"/>
      <c r="Z10" s="60"/>
      <c r="AA10" s="60"/>
      <c r="AB10" s="60"/>
      <c r="AC10" s="60"/>
      <c r="AD10" s="2"/>
      <c r="AE10" s="2"/>
      <c r="AF10" s="2"/>
      <c r="AG10" s="2"/>
      <c r="AH10" s="5"/>
      <c r="AI10" s="5"/>
      <c r="AJ10" s="5"/>
      <c r="AK10" s="5"/>
      <c r="AL10" s="60">
        <f>データ!$U$6</f>
        <v>80006</v>
      </c>
      <c r="AM10" s="60"/>
      <c r="AN10" s="60"/>
      <c r="AO10" s="60"/>
      <c r="AP10" s="60"/>
      <c r="AQ10" s="60"/>
      <c r="AR10" s="60"/>
      <c r="AS10" s="60"/>
      <c r="AT10" s="51">
        <f>データ!$V$6</f>
        <v>69.099999999999994</v>
      </c>
      <c r="AU10" s="52"/>
      <c r="AV10" s="52"/>
      <c r="AW10" s="52"/>
      <c r="AX10" s="52"/>
      <c r="AY10" s="52"/>
      <c r="AZ10" s="52"/>
      <c r="BA10" s="52"/>
      <c r="BB10" s="53">
        <f>データ!$W$6</f>
        <v>1157.83</v>
      </c>
      <c r="BC10" s="53"/>
      <c r="BD10" s="53"/>
      <c r="BE10" s="53"/>
      <c r="BF10" s="53"/>
      <c r="BG10" s="53"/>
      <c r="BH10" s="53"/>
      <c r="BI10" s="53"/>
      <c r="BJ10" s="2"/>
      <c r="BK10" s="2"/>
      <c r="BL10" s="64" t="s">
        <v>21</v>
      </c>
      <c r="BM10" s="65"/>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0"/>
      <c r="BM17" s="81"/>
      <c r="BN17" s="81"/>
      <c r="BO17" s="81"/>
      <c r="BP17" s="81"/>
      <c r="BQ17" s="81"/>
      <c r="BR17" s="81"/>
      <c r="BS17" s="81"/>
      <c r="BT17" s="81"/>
      <c r="BU17" s="81"/>
      <c r="BV17" s="81"/>
      <c r="BW17" s="81"/>
      <c r="BX17" s="81"/>
      <c r="BY17" s="81"/>
      <c r="BZ17" s="8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0"/>
      <c r="BM18" s="81"/>
      <c r="BN18" s="81"/>
      <c r="BO18" s="81"/>
      <c r="BP18" s="81"/>
      <c r="BQ18" s="81"/>
      <c r="BR18" s="81"/>
      <c r="BS18" s="81"/>
      <c r="BT18" s="81"/>
      <c r="BU18" s="81"/>
      <c r="BV18" s="81"/>
      <c r="BW18" s="81"/>
      <c r="BX18" s="81"/>
      <c r="BY18" s="81"/>
      <c r="BZ18" s="8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0"/>
      <c r="BM19" s="81"/>
      <c r="BN19" s="81"/>
      <c r="BO19" s="81"/>
      <c r="BP19" s="81"/>
      <c r="BQ19" s="81"/>
      <c r="BR19" s="81"/>
      <c r="BS19" s="81"/>
      <c r="BT19" s="81"/>
      <c r="BU19" s="81"/>
      <c r="BV19" s="81"/>
      <c r="BW19" s="81"/>
      <c r="BX19" s="81"/>
      <c r="BY19" s="81"/>
      <c r="BZ19" s="8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0"/>
      <c r="BM20" s="81"/>
      <c r="BN20" s="81"/>
      <c r="BO20" s="81"/>
      <c r="BP20" s="81"/>
      <c r="BQ20" s="81"/>
      <c r="BR20" s="81"/>
      <c r="BS20" s="81"/>
      <c r="BT20" s="81"/>
      <c r="BU20" s="81"/>
      <c r="BV20" s="81"/>
      <c r="BW20" s="81"/>
      <c r="BX20" s="81"/>
      <c r="BY20" s="81"/>
      <c r="BZ20" s="8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0"/>
      <c r="BM21" s="81"/>
      <c r="BN21" s="81"/>
      <c r="BO21" s="81"/>
      <c r="BP21" s="81"/>
      <c r="BQ21" s="81"/>
      <c r="BR21" s="81"/>
      <c r="BS21" s="81"/>
      <c r="BT21" s="81"/>
      <c r="BU21" s="81"/>
      <c r="BV21" s="81"/>
      <c r="BW21" s="81"/>
      <c r="BX21" s="81"/>
      <c r="BY21" s="81"/>
      <c r="BZ21" s="8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0"/>
      <c r="BM22" s="81"/>
      <c r="BN22" s="81"/>
      <c r="BO22" s="81"/>
      <c r="BP22" s="81"/>
      <c r="BQ22" s="81"/>
      <c r="BR22" s="81"/>
      <c r="BS22" s="81"/>
      <c r="BT22" s="81"/>
      <c r="BU22" s="81"/>
      <c r="BV22" s="81"/>
      <c r="BW22" s="81"/>
      <c r="BX22" s="81"/>
      <c r="BY22" s="81"/>
      <c r="BZ22" s="8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0"/>
      <c r="BM23" s="81"/>
      <c r="BN23" s="81"/>
      <c r="BO23" s="81"/>
      <c r="BP23" s="81"/>
      <c r="BQ23" s="81"/>
      <c r="BR23" s="81"/>
      <c r="BS23" s="81"/>
      <c r="BT23" s="81"/>
      <c r="BU23" s="81"/>
      <c r="BV23" s="81"/>
      <c r="BW23" s="81"/>
      <c r="BX23" s="81"/>
      <c r="BY23" s="81"/>
      <c r="BZ23" s="8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0"/>
      <c r="BM24" s="81"/>
      <c r="BN24" s="81"/>
      <c r="BO24" s="81"/>
      <c r="BP24" s="81"/>
      <c r="BQ24" s="81"/>
      <c r="BR24" s="81"/>
      <c r="BS24" s="81"/>
      <c r="BT24" s="81"/>
      <c r="BU24" s="81"/>
      <c r="BV24" s="81"/>
      <c r="BW24" s="81"/>
      <c r="BX24" s="81"/>
      <c r="BY24" s="81"/>
      <c r="BZ24" s="8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0"/>
      <c r="BM25" s="81"/>
      <c r="BN25" s="81"/>
      <c r="BO25" s="81"/>
      <c r="BP25" s="81"/>
      <c r="BQ25" s="81"/>
      <c r="BR25" s="81"/>
      <c r="BS25" s="81"/>
      <c r="BT25" s="81"/>
      <c r="BU25" s="81"/>
      <c r="BV25" s="81"/>
      <c r="BW25" s="81"/>
      <c r="BX25" s="81"/>
      <c r="BY25" s="81"/>
      <c r="BZ25" s="8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0"/>
      <c r="BM26" s="81"/>
      <c r="BN26" s="81"/>
      <c r="BO26" s="81"/>
      <c r="BP26" s="81"/>
      <c r="BQ26" s="81"/>
      <c r="BR26" s="81"/>
      <c r="BS26" s="81"/>
      <c r="BT26" s="81"/>
      <c r="BU26" s="81"/>
      <c r="BV26" s="81"/>
      <c r="BW26" s="81"/>
      <c r="BX26" s="81"/>
      <c r="BY26" s="81"/>
      <c r="BZ26" s="8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0"/>
      <c r="BM27" s="81"/>
      <c r="BN27" s="81"/>
      <c r="BO27" s="81"/>
      <c r="BP27" s="81"/>
      <c r="BQ27" s="81"/>
      <c r="BR27" s="81"/>
      <c r="BS27" s="81"/>
      <c r="BT27" s="81"/>
      <c r="BU27" s="81"/>
      <c r="BV27" s="81"/>
      <c r="BW27" s="81"/>
      <c r="BX27" s="81"/>
      <c r="BY27" s="81"/>
      <c r="BZ27" s="8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0"/>
      <c r="BM28" s="81"/>
      <c r="BN28" s="81"/>
      <c r="BO28" s="81"/>
      <c r="BP28" s="81"/>
      <c r="BQ28" s="81"/>
      <c r="BR28" s="81"/>
      <c r="BS28" s="81"/>
      <c r="BT28" s="81"/>
      <c r="BU28" s="81"/>
      <c r="BV28" s="81"/>
      <c r="BW28" s="81"/>
      <c r="BX28" s="81"/>
      <c r="BY28" s="81"/>
      <c r="BZ28" s="8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0"/>
      <c r="BM29" s="81"/>
      <c r="BN29" s="81"/>
      <c r="BO29" s="81"/>
      <c r="BP29" s="81"/>
      <c r="BQ29" s="81"/>
      <c r="BR29" s="81"/>
      <c r="BS29" s="81"/>
      <c r="BT29" s="81"/>
      <c r="BU29" s="81"/>
      <c r="BV29" s="81"/>
      <c r="BW29" s="81"/>
      <c r="BX29" s="81"/>
      <c r="BY29" s="81"/>
      <c r="BZ29" s="8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0"/>
      <c r="BM30" s="81"/>
      <c r="BN30" s="81"/>
      <c r="BO30" s="81"/>
      <c r="BP30" s="81"/>
      <c r="BQ30" s="81"/>
      <c r="BR30" s="81"/>
      <c r="BS30" s="81"/>
      <c r="BT30" s="81"/>
      <c r="BU30" s="81"/>
      <c r="BV30" s="81"/>
      <c r="BW30" s="81"/>
      <c r="BX30" s="81"/>
      <c r="BY30" s="81"/>
      <c r="BZ30" s="8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0"/>
      <c r="BM31" s="81"/>
      <c r="BN31" s="81"/>
      <c r="BO31" s="81"/>
      <c r="BP31" s="81"/>
      <c r="BQ31" s="81"/>
      <c r="BR31" s="81"/>
      <c r="BS31" s="81"/>
      <c r="BT31" s="81"/>
      <c r="BU31" s="81"/>
      <c r="BV31" s="81"/>
      <c r="BW31" s="81"/>
      <c r="BX31" s="81"/>
      <c r="BY31" s="81"/>
      <c r="BZ31" s="8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0"/>
      <c r="BM32" s="81"/>
      <c r="BN32" s="81"/>
      <c r="BO32" s="81"/>
      <c r="BP32" s="81"/>
      <c r="BQ32" s="81"/>
      <c r="BR32" s="81"/>
      <c r="BS32" s="81"/>
      <c r="BT32" s="81"/>
      <c r="BU32" s="81"/>
      <c r="BV32" s="81"/>
      <c r="BW32" s="81"/>
      <c r="BX32" s="81"/>
      <c r="BY32" s="81"/>
      <c r="BZ32" s="8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0"/>
      <c r="BM33" s="81"/>
      <c r="BN33" s="81"/>
      <c r="BO33" s="81"/>
      <c r="BP33" s="81"/>
      <c r="BQ33" s="81"/>
      <c r="BR33" s="81"/>
      <c r="BS33" s="81"/>
      <c r="BT33" s="81"/>
      <c r="BU33" s="81"/>
      <c r="BV33" s="81"/>
      <c r="BW33" s="81"/>
      <c r="BX33" s="81"/>
      <c r="BY33" s="81"/>
      <c r="BZ33" s="82"/>
    </row>
    <row r="34" spans="1:78" ht="13.5" customHeight="1" x14ac:dyDescent="0.15">
      <c r="A34" s="2"/>
      <c r="B34" s="18"/>
      <c r="C34" s="83" t="s">
        <v>26</v>
      </c>
      <c r="D34" s="83"/>
      <c r="E34" s="83"/>
      <c r="F34" s="83"/>
      <c r="G34" s="83"/>
      <c r="H34" s="83"/>
      <c r="I34" s="83"/>
      <c r="J34" s="83"/>
      <c r="K34" s="83"/>
      <c r="L34" s="83"/>
      <c r="M34" s="83"/>
      <c r="N34" s="83"/>
      <c r="O34" s="83"/>
      <c r="P34" s="83"/>
      <c r="Q34" s="20"/>
      <c r="R34" s="83" t="s">
        <v>27</v>
      </c>
      <c r="S34" s="83"/>
      <c r="T34" s="83"/>
      <c r="U34" s="83"/>
      <c r="V34" s="83"/>
      <c r="W34" s="83"/>
      <c r="X34" s="83"/>
      <c r="Y34" s="83"/>
      <c r="Z34" s="83"/>
      <c r="AA34" s="83"/>
      <c r="AB34" s="83"/>
      <c r="AC34" s="83"/>
      <c r="AD34" s="83"/>
      <c r="AE34" s="83"/>
      <c r="AF34" s="20"/>
      <c r="AG34" s="83" t="s">
        <v>28</v>
      </c>
      <c r="AH34" s="83"/>
      <c r="AI34" s="83"/>
      <c r="AJ34" s="83"/>
      <c r="AK34" s="83"/>
      <c r="AL34" s="83"/>
      <c r="AM34" s="83"/>
      <c r="AN34" s="83"/>
      <c r="AO34" s="83"/>
      <c r="AP34" s="83"/>
      <c r="AQ34" s="83"/>
      <c r="AR34" s="83"/>
      <c r="AS34" s="83"/>
      <c r="AT34" s="83"/>
      <c r="AU34" s="20"/>
      <c r="AV34" s="83" t="s">
        <v>29</v>
      </c>
      <c r="AW34" s="83"/>
      <c r="AX34" s="83"/>
      <c r="AY34" s="83"/>
      <c r="AZ34" s="83"/>
      <c r="BA34" s="83"/>
      <c r="BB34" s="83"/>
      <c r="BC34" s="83"/>
      <c r="BD34" s="83"/>
      <c r="BE34" s="83"/>
      <c r="BF34" s="83"/>
      <c r="BG34" s="83"/>
      <c r="BH34" s="83"/>
      <c r="BI34" s="83"/>
      <c r="BJ34" s="19"/>
      <c r="BK34" s="2"/>
      <c r="BL34" s="80"/>
      <c r="BM34" s="81"/>
      <c r="BN34" s="81"/>
      <c r="BO34" s="81"/>
      <c r="BP34" s="81"/>
      <c r="BQ34" s="81"/>
      <c r="BR34" s="81"/>
      <c r="BS34" s="81"/>
      <c r="BT34" s="81"/>
      <c r="BU34" s="81"/>
      <c r="BV34" s="81"/>
      <c r="BW34" s="81"/>
      <c r="BX34" s="81"/>
      <c r="BY34" s="81"/>
      <c r="BZ34" s="82"/>
    </row>
    <row r="35" spans="1:78" ht="13.5" customHeight="1" x14ac:dyDescent="0.15">
      <c r="A35" s="2"/>
      <c r="B35" s="18"/>
      <c r="C35" s="83"/>
      <c r="D35" s="83"/>
      <c r="E35" s="83"/>
      <c r="F35" s="83"/>
      <c r="G35" s="83"/>
      <c r="H35" s="83"/>
      <c r="I35" s="83"/>
      <c r="J35" s="83"/>
      <c r="K35" s="83"/>
      <c r="L35" s="83"/>
      <c r="M35" s="83"/>
      <c r="N35" s="83"/>
      <c r="O35" s="83"/>
      <c r="P35" s="83"/>
      <c r="Q35" s="20"/>
      <c r="R35" s="83"/>
      <c r="S35" s="83"/>
      <c r="T35" s="83"/>
      <c r="U35" s="83"/>
      <c r="V35" s="83"/>
      <c r="W35" s="83"/>
      <c r="X35" s="83"/>
      <c r="Y35" s="83"/>
      <c r="Z35" s="83"/>
      <c r="AA35" s="83"/>
      <c r="AB35" s="83"/>
      <c r="AC35" s="83"/>
      <c r="AD35" s="83"/>
      <c r="AE35" s="83"/>
      <c r="AF35" s="20"/>
      <c r="AG35" s="83"/>
      <c r="AH35" s="83"/>
      <c r="AI35" s="83"/>
      <c r="AJ35" s="83"/>
      <c r="AK35" s="83"/>
      <c r="AL35" s="83"/>
      <c r="AM35" s="83"/>
      <c r="AN35" s="83"/>
      <c r="AO35" s="83"/>
      <c r="AP35" s="83"/>
      <c r="AQ35" s="83"/>
      <c r="AR35" s="83"/>
      <c r="AS35" s="83"/>
      <c r="AT35" s="83"/>
      <c r="AU35" s="20"/>
      <c r="AV35" s="83"/>
      <c r="AW35" s="83"/>
      <c r="AX35" s="83"/>
      <c r="AY35" s="83"/>
      <c r="AZ35" s="83"/>
      <c r="BA35" s="83"/>
      <c r="BB35" s="83"/>
      <c r="BC35" s="83"/>
      <c r="BD35" s="83"/>
      <c r="BE35" s="83"/>
      <c r="BF35" s="83"/>
      <c r="BG35" s="83"/>
      <c r="BH35" s="83"/>
      <c r="BI35" s="83"/>
      <c r="BJ35" s="19"/>
      <c r="BK35" s="2"/>
      <c r="BL35" s="80"/>
      <c r="BM35" s="81"/>
      <c r="BN35" s="81"/>
      <c r="BO35" s="81"/>
      <c r="BP35" s="81"/>
      <c r="BQ35" s="81"/>
      <c r="BR35" s="81"/>
      <c r="BS35" s="81"/>
      <c r="BT35" s="81"/>
      <c r="BU35" s="81"/>
      <c r="BV35" s="81"/>
      <c r="BW35" s="81"/>
      <c r="BX35" s="81"/>
      <c r="BY35" s="81"/>
      <c r="BZ35" s="8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0"/>
      <c r="BM36" s="81"/>
      <c r="BN36" s="81"/>
      <c r="BO36" s="81"/>
      <c r="BP36" s="81"/>
      <c r="BQ36" s="81"/>
      <c r="BR36" s="81"/>
      <c r="BS36" s="81"/>
      <c r="BT36" s="81"/>
      <c r="BU36" s="81"/>
      <c r="BV36" s="81"/>
      <c r="BW36" s="81"/>
      <c r="BX36" s="81"/>
      <c r="BY36" s="81"/>
      <c r="BZ36" s="8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0"/>
      <c r="BM37" s="81"/>
      <c r="BN37" s="81"/>
      <c r="BO37" s="81"/>
      <c r="BP37" s="81"/>
      <c r="BQ37" s="81"/>
      <c r="BR37" s="81"/>
      <c r="BS37" s="81"/>
      <c r="BT37" s="81"/>
      <c r="BU37" s="81"/>
      <c r="BV37" s="81"/>
      <c r="BW37" s="81"/>
      <c r="BX37" s="81"/>
      <c r="BY37" s="81"/>
      <c r="BZ37" s="8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0"/>
      <c r="BM38" s="81"/>
      <c r="BN38" s="81"/>
      <c r="BO38" s="81"/>
      <c r="BP38" s="81"/>
      <c r="BQ38" s="81"/>
      <c r="BR38" s="81"/>
      <c r="BS38" s="81"/>
      <c r="BT38" s="81"/>
      <c r="BU38" s="81"/>
      <c r="BV38" s="81"/>
      <c r="BW38" s="81"/>
      <c r="BX38" s="81"/>
      <c r="BY38" s="81"/>
      <c r="BZ38" s="8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0"/>
      <c r="BM39" s="81"/>
      <c r="BN39" s="81"/>
      <c r="BO39" s="81"/>
      <c r="BP39" s="81"/>
      <c r="BQ39" s="81"/>
      <c r="BR39" s="81"/>
      <c r="BS39" s="81"/>
      <c r="BT39" s="81"/>
      <c r="BU39" s="81"/>
      <c r="BV39" s="81"/>
      <c r="BW39" s="81"/>
      <c r="BX39" s="81"/>
      <c r="BY39" s="81"/>
      <c r="BZ39" s="8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0"/>
      <c r="BM40" s="81"/>
      <c r="BN40" s="81"/>
      <c r="BO40" s="81"/>
      <c r="BP40" s="81"/>
      <c r="BQ40" s="81"/>
      <c r="BR40" s="81"/>
      <c r="BS40" s="81"/>
      <c r="BT40" s="81"/>
      <c r="BU40" s="81"/>
      <c r="BV40" s="81"/>
      <c r="BW40" s="81"/>
      <c r="BX40" s="81"/>
      <c r="BY40" s="81"/>
      <c r="BZ40" s="8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0"/>
      <c r="BM41" s="81"/>
      <c r="BN41" s="81"/>
      <c r="BO41" s="81"/>
      <c r="BP41" s="81"/>
      <c r="BQ41" s="81"/>
      <c r="BR41" s="81"/>
      <c r="BS41" s="81"/>
      <c r="BT41" s="81"/>
      <c r="BU41" s="81"/>
      <c r="BV41" s="81"/>
      <c r="BW41" s="81"/>
      <c r="BX41" s="81"/>
      <c r="BY41" s="81"/>
      <c r="BZ41" s="8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0"/>
      <c r="BM42" s="81"/>
      <c r="BN42" s="81"/>
      <c r="BO42" s="81"/>
      <c r="BP42" s="81"/>
      <c r="BQ42" s="81"/>
      <c r="BR42" s="81"/>
      <c r="BS42" s="81"/>
      <c r="BT42" s="81"/>
      <c r="BU42" s="81"/>
      <c r="BV42" s="81"/>
      <c r="BW42" s="81"/>
      <c r="BX42" s="81"/>
      <c r="BY42" s="81"/>
      <c r="BZ42" s="8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0"/>
      <c r="BM43" s="81"/>
      <c r="BN43" s="81"/>
      <c r="BO43" s="81"/>
      <c r="BP43" s="81"/>
      <c r="BQ43" s="81"/>
      <c r="BR43" s="81"/>
      <c r="BS43" s="81"/>
      <c r="BT43" s="81"/>
      <c r="BU43" s="81"/>
      <c r="BV43" s="81"/>
      <c r="BW43" s="81"/>
      <c r="BX43" s="81"/>
      <c r="BY43" s="81"/>
      <c r="BZ43" s="8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0"/>
      <c r="BM44" s="81"/>
      <c r="BN44" s="81"/>
      <c r="BO44" s="81"/>
      <c r="BP44" s="81"/>
      <c r="BQ44" s="81"/>
      <c r="BR44" s="81"/>
      <c r="BS44" s="81"/>
      <c r="BT44" s="81"/>
      <c r="BU44" s="81"/>
      <c r="BV44" s="81"/>
      <c r="BW44" s="81"/>
      <c r="BX44" s="81"/>
      <c r="BY44" s="81"/>
      <c r="BZ44" s="8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4" t="s">
        <v>30</v>
      </c>
      <c r="BM45" s="75"/>
      <c r="BN45" s="75"/>
      <c r="BO45" s="75"/>
      <c r="BP45" s="75"/>
      <c r="BQ45" s="75"/>
      <c r="BR45" s="75"/>
      <c r="BS45" s="75"/>
      <c r="BT45" s="75"/>
      <c r="BU45" s="75"/>
      <c r="BV45" s="75"/>
      <c r="BW45" s="75"/>
      <c r="BX45" s="75"/>
      <c r="BY45" s="75"/>
      <c r="BZ45" s="7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7"/>
      <c r="BM46" s="78"/>
      <c r="BN46" s="78"/>
      <c r="BO46" s="78"/>
      <c r="BP46" s="78"/>
      <c r="BQ46" s="78"/>
      <c r="BR46" s="78"/>
      <c r="BS46" s="78"/>
      <c r="BT46" s="78"/>
      <c r="BU46" s="78"/>
      <c r="BV46" s="78"/>
      <c r="BW46" s="78"/>
      <c r="BX46" s="78"/>
      <c r="BY46" s="78"/>
      <c r="BZ46" s="7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4" t="s">
        <v>119</v>
      </c>
      <c r="BM47" s="85"/>
      <c r="BN47" s="85"/>
      <c r="BO47" s="85"/>
      <c r="BP47" s="85"/>
      <c r="BQ47" s="85"/>
      <c r="BR47" s="85"/>
      <c r="BS47" s="85"/>
      <c r="BT47" s="85"/>
      <c r="BU47" s="85"/>
      <c r="BV47" s="85"/>
      <c r="BW47" s="85"/>
      <c r="BX47" s="85"/>
      <c r="BY47" s="85"/>
      <c r="BZ47" s="86"/>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8"/>
      <c r="C56" s="83" t="s">
        <v>31</v>
      </c>
      <c r="D56" s="83"/>
      <c r="E56" s="83"/>
      <c r="F56" s="83"/>
      <c r="G56" s="83"/>
      <c r="H56" s="83"/>
      <c r="I56" s="83"/>
      <c r="J56" s="83"/>
      <c r="K56" s="83"/>
      <c r="L56" s="83"/>
      <c r="M56" s="83"/>
      <c r="N56" s="83"/>
      <c r="O56" s="83"/>
      <c r="P56" s="83"/>
      <c r="Q56" s="20"/>
      <c r="R56" s="83" t="s">
        <v>32</v>
      </c>
      <c r="S56" s="83"/>
      <c r="T56" s="83"/>
      <c r="U56" s="83"/>
      <c r="V56" s="83"/>
      <c r="W56" s="83"/>
      <c r="X56" s="83"/>
      <c r="Y56" s="83"/>
      <c r="Z56" s="83"/>
      <c r="AA56" s="83"/>
      <c r="AB56" s="83"/>
      <c r="AC56" s="83"/>
      <c r="AD56" s="83"/>
      <c r="AE56" s="83"/>
      <c r="AF56" s="20"/>
      <c r="AG56" s="83" t="s">
        <v>33</v>
      </c>
      <c r="AH56" s="83"/>
      <c r="AI56" s="83"/>
      <c r="AJ56" s="83"/>
      <c r="AK56" s="83"/>
      <c r="AL56" s="83"/>
      <c r="AM56" s="83"/>
      <c r="AN56" s="83"/>
      <c r="AO56" s="83"/>
      <c r="AP56" s="83"/>
      <c r="AQ56" s="83"/>
      <c r="AR56" s="83"/>
      <c r="AS56" s="83"/>
      <c r="AT56" s="83"/>
      <c r="AU56" s="20"/>
      <c r="AV56" s="83" t="s">
        <v>34</v>
      </c>
      <c r="AW56" s="83"/>
      <c r="AX56" s="83"/>
      <c r="AY56" s="83"/>
      <c r="AZ56" s="83"/>
      <c r="BA56" s="83"/>
      <c r="BB56" s="83"/>
      <c r="BC56" s="83"/>
      <c r="BD56" s="83"/>
      <c r="BE56" s="83"/>
      <c r="BF56" s="83"/>
      <c r="BG56" s="83"/>
      <c r="BH56" s="83"/>
      <c r="BI56" s="83"/>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8"/>
      <c r="C57" s="83"/>
      <c r="D57" s="83"/>
      <c r="E57" s="83"/>
      <c r="F57" s="83"/>
      <c r="G57" s="83"/>
      <c r="H57" s="83"/>
      <c r="I57" s="83"/>
      <c r="J57" s="83"/>
      <c r="K57" s="83"/>
      <c r="L57" s="83"/>
      <c r="M57" s="83"/>
      <c r="N57" s="83"/>
      <c r="O57" s="83"/>
      <c r="P57" s="83"/>
      <c r="Q57" s="20"/>
      <c r="R57" s="83"/>
      <c r="S57" s="83"/>
      <c r="T57" s="83"/>
      <c r="U57" s="83"/>
      <c r="V57" s="83"/>
      <c r="W57" s="83"/>
      <c r="X57" s="83"/>
      <c r="Y57" s="83"/>
      <c r="Z57" s="83"/>
      <c r="AA57" s="83"/>
      <c r="AB57" s="83"/>
      <c r="AC57" s="83"/>
      <c r="AD57" s="83"/>
      <c r="AE57" s="83"/>
      <c r="AF57" s="20"/>
      <c r="AG57" s="83"/>
      <c r="AH57" s="83"/>
      <c r="AI57" s="83"/>
      <c r="AJ57" s="83"/>
      <c r="AK57" s="83"/>
      <c r="AL57" s="83"/>
      <c r="AM57" s="83"/>
      <c r="AN57" s="83"/>
      <c r="AO57" s="83"/>
      <c r="AP57" s="83"/>
      <c r="AQ57" s="83"/>
      <c r="AR57" s="83"/>
      <c r="AS57" s="83"/>
      <c r="AT57" s="83"/>
      <c r="AU57" s="20"/>
      <c r="AV57" s="83"/>
      <c r="AW57" s="83"/>
      <c r="AX57" s="83"/>
      <c r="AY57" s="83"/>
      <c r="AZ57" s="83"/>
      <c r="BA57" s="83"/>
      <c r="BB57" s="83"/>
      <c r="BC57" s="83"/>
      <c r="BD57" s="83"/>
      <c r="BE57" s="83"/>
      <c r="BF57" s="83"/>
      <c r="BG57" s="83"/>
      <c r="BH57" s="83"/>
      <c r="BI57" s="83"/>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71" t="s">
        <v>35</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5"/>
      <c r="BN63" s="85"/>
      <c r="BO63" s="85"/>
      <c r="BP63" s="85"/>
      <c r="BQ63" s="85"/>
      <c r="BR63" s="85"/>
      <c r="BS63" s="85"/>
      <c r="BT63" s="85"/>
      <c r="BU63" s="85"/>
      <c r="BV63" s="85"/>
      <c r="BW63" s="85"/>
      <c r="BX63" s="85"/>
      <c r="BY63" s="85"/>
      <c r="BZ63" s="86"/>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4" t="s">
        <v>36</v>
      </c>
      <c r="BM64" s="75"/>
      <c r="BN64" s="75"/>
      <c r="BO64" s="75"/>
      <c r="BP64" s="75"/>
      <c r="BQ64" s="75"/>
      <c r="BR64" s="75"/>
      <c r="BS64" s="75"/>
      <c r="BT64" s="75"/>
      <c r="BU64" s="75"/>
      <c r="BV64" s="75"/>
      <c r="BW64" s="75"/>
      <c r="BX64" s="75"/>
      <c r="BY64" s="75"/>
      <c r="BZ64" s="7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7"/>
      <c r="BM65" s="78"/>
      <c r="BN65" s="78"/>
      <c r="BO65" s="78"/>
      <c r="BP65" s="78"/>
      <c r="BQ65" s="78"/>
      <c r="BR65" s="78"/>
      <c r="BS65" s="78"/>
      <c r="BT65" s="78"/>
      <c r="BU65" s="78"/>
      <c r="BV65" s="78"/>
      <c r="BW65" s="78"/>
      <c r="BX65" s="78"/>
      <c r="BY65" s="78"/>
      <c r="BZ65" s="7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0"/>
      <c r="BM67" s="81"/>
      <c r="BN67" s="81"/>
      <c r="BO67" s="81"/>
      <c r="BP67" s="81"/>
      <c r="BQ67" s="81"/>
      <c r="BR67" s="81"/>
      <c r="BS67" s="81"/>
      <c r="BT67" s="81"/>
      <c r="BU67" s="81"/>
      <c r="BV67" s="81"/>
      <c r="BW67" s="81"/>
      <c r="BX67" s="81"/>
      <c r="BY67" s="81"/>
      <c r="BZ67" s="8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0"/>
      <c r="BM68" s="81"/>
      <c r="BN68" s="81"/>
      <c r="BO68" s="81"/>
      <c r="BP68" s="81"/>
      <c r="BQ68" s="81"/>
      <c r="BR68" s="81"/>
      <c r="BS68" s="81"/>
      <c r="BT68" s="81"/>
      <c r="BU68" s="81"/>
      <c r="BV68" s="81"/>
      <c r="BW68" s="81"/>
      <c r="BX68" s="81"/>
      <c r="BY68" s="81"/>
      <c r="BZ68" s="8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0"/>
      <c r="BM69" s="81"/>
      <c r="BN69" s="81"/>
      <c r="BO69" s="81"/>
      <c r="BP69" s="81"/>
      <c r="BQ69" s="81"/>
      <c r="BR69" s="81"/>
      <c r="BS69" s="81"/>
      <c r="BT69" s="81"/>
      <c r="BU69" s="81"/>
      <c r="BV69" s="81"/>
      <c r="BW69" s="81"/>
      <c r="BX69" s="81"/>
      <c r="BY69" s="81"/>
      <c r="BZ69" s="8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0"/>
      <c r="BM70" s="81"/>
      <c r="BN70" s="81"/>
      <c r="BO70" s="81"/>
      <c r="BP70" s="81"/>
      <c r="BQ70" s="81"/>
      <c r="BR70" s="81"/>
      <c r="BS70" s="81"/>
      <c r="BT70" s="81"/>
      <c r="BU70" s="81"/>
      <c r="BV70" s="81"/>
      <c r="BW70" s="81"/>
      <c r="BX70" s="81"/>
      <c r="BY70" s="81"/>
      <c r="BZ70" s="8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0"/>
      <c r="BM71" s="81"/>
      <c r="BN71" s="81"/>
      <c r="BO71" s="81"/>
      <c r="BP71" s="81"/>
      <c r="BQ71" s="81"/>
      <c r="BR71" s="81"/>
      <c r="BS71" s="81"/>
      <c r="BT71" s="81"/>
      <c r="BU71" s="81"/>
      <c r="BV71" s="81"/>
      <c r="BW71" s="81"/>
      <c r="BX71" s="81"/>
      <c r="BY71" s="81"/>
      <c r="BZ71" s="8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0"/>
      <c r="BM72" s="81"/>
      <c r="BN72" s="81"/>
      <c r="BO72" s="81"/>
      <c r="BP72" s="81"/>
      <c r="BQ72" s="81"/>
      <c r="BR72" s="81"/>
      <c r="BS72" s="81"/>
      <c r="BT72" s="81"/>
      <c r="BU72" s="81"/>
      <c r="BV72" s="81"/>
      <c r="BW72" s="81"/>
      <c r="BX72" s="81"/>
      <c r="BY72" s="81"/>
      <c r="BZ72" s="8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0"/>
      <c r="BM73" s="81"/>
      <c r="BN73" s="81"/>
      <c r="BO73" s="81"/>
      <c r="BP73" s="81"/>
      <c r="BQ73" s="81"/>
      <c r="BR73" s="81"/>
      <c r="BS73" s="81"/>
      <c r="BT73" s="81"/>
      <c r="BU73" s="81"/>
      <c r="BV73" s="81"/>
      <c r="BW73" s="81"/>
      <c r="BX73" s="81"/>
      <c r="BY73" s="81"/>
      <c r="BZ73" s="8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0"/>
      <c r="BM74" s="81"/>
      <c r="BN74" s="81"/>
      <c r="BO74" s="81"/>
      <c r="BP74" s="81"/>
      <c r="BQ74" s="81"/>
      <c r="BR74" s="81"/>
      <c r="BS74" s="81"/>
      <c r="BT74" s="81"/>
      <c r="BU74" s="81"/>
      <c r="BV74" s="81"/>
      <c r="BW74" s="81"/>
      <c r="BX74" s="81"/>
      <c r="BY74" s="81"/>
      <c r="BZ74" s="8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0"/>
      <c r="BM75" s="81"/>
      <c r="BN75" s="81"/>
      <c r="BO75" s="81"/>
      <c r="BP75" s="81"/>
      <c r="BQ75" s="81"/>
      <c r="BR75" s="81"/>
      <c r="BS75" s="81"/>
      <c r="BT75" s="81"/>
      <c r="BU75" s="81"/>
      <c r="BV75" s="81"/>
      <c r="BW75" s="81"/>
      <c r="BX75" s="81"/>
      <c r="BY75" s="81"/>
      <c r="BZ75" s="8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0"/>
      <c r="BM76" s="81"/>
      <c r="BN76" s="81"/>
      <c r="BO76" s="81"/>
      <c r="BP76" s="81"/>
      <c r="BQ76" s="81"/>
      <c r="BR76" s="81"/>
      <c r="BS76" s="81"/>
      <c r="BT76" s="81"/>
      <c r="BU76" s="81"/>
      <c r="BV76" s="81"/>
      <c r="BW76" s="81"/>
      <c r="BX76" s="81"/>
      <c r="BY76" s="81"/>
      <c r="BZ76" s="8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0"/>
      <c r="BM77" s="81"/>
      <c r="BN77" s="81"/>
      <c r="BO77" s="81"/>
      <c r="BP77" s="81"/>
      <c r="BQ77" s="81"/>
      <c r="BR77" s="81"/>
      <c r="BS77" s="81"/>
      <c r="BT77" s="81"/>
      <c r="BU77" s="81"/>
      <c r="BV77" s="81"/>
      <c r="BW77" s="81"/>
      <c r="BX77" s="81"/>
      <c r="BY77" s="81"/>
      <c r="BZ77" s="8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0"/>
      <c r="BM78" s="81"/>
      <c r="BN78" s="81"/>
      <c r="BO78" s="81"/>
      <c r="BP78" s="81"/>
      <c r="BQ78" s="81"/>
      <c r="BR78" s="81"/>
      <c r="BS78" s="81"/>
      <c r="BT78" s="81"/>
      <c r="BU78" s="81"/>
      <c r="BV78" s="81"/>
      <c r="BW78" s="81"/>
      <c r="BX78" s="81"/>
      <c r="BY78" s="81"/>
      <c r="BZ78" s="82"/>
    </row>
    <row r="79" spans="1:78" ht="13.5" customHeight="1" x14ac:dyDescent="0.15">
      <c r="A79" s="2"/>
      <c r="B79" s="18"/>
      <c r="C79" s="83" t="s">
        <v>37</v>
      </c>
      <c r="D79" s="83"/>
      <c r="E79" s="83"/>
      <c r="F79" s="83"/>
      <c r="G79" s="83"/>
      <c r="H79" s="83"/>
      <c r="I79" s="83"/>
      <c r="J79" s="83"/>
      <c r="K79" s="83"/>
      <c r="L79" s="83"/>
      <c r="M79" s="83"/>
      <c r="N79" s="83"/>
      <c r="O79" s="83"/>
      <c r="P79" s="83"/>
      <c r="Q79" s="83"/>
      <c r="R79" s="83"/>
      <c r="S79" s="83"/>
      <c r="T79" s="83"/>
      <c r="U79" s="20"/>
      <c r="V79" s="20"/>
      <c r="W79" s="83" t="s">
        <v>38</v>
      </c>
      <c r="X79" s="83"/>
      <c r="Y79" s="83"/>
      <c r="Z79" s="83"/>
      <c r="AA79" s="83"/>
      <c r="AB79" s="83"/>
      <c r="AC79" s="83"/>
      <c r="AD79" s="83"/>
      <c r="AE79" s="83"/>
      <c r="AF79" s="83"/>
      <c r="AG79" s="83"/>
      <c r="AH79" s="83"/>
      <c r="AI79" s="83"/>
      <c r="AJ79" s="83"/>
      <c r="AK79" s="83"/>
      <c r="AL79" s="83"/>
      <c r="AM79" s="83"/>
      <c r="AN79" s="83"/>
      <c r="AO79" s="20"/>
      <c r="AP79" s="20"/>
      <c r="AQ79" s="83" t="s">
        <v>39</v>
      </c>
      <c r="AR79" s="83"/>
      <c r="AS79" s="83"/>
      <c r="AT79" s="83"/>
      <c r="AU79" s="83"/>
      <c r="AV79" s="83"/>
      <c r="AW79" s="83"/>
      <c r="AX79" s="83"/>
      <c r="AY79" s="83"/>
      <c r="AZ79" s="83"/>
      <c r="BA79" s="83"/>
      <c r="BB79" s="83"/>
      <c r="BC79" s="83"/>
      <c r="BD79" s="83"/>
      <c r="BE79" s="83"/>
      <c r="BF79" s="83"/>
      <c r="BG79" s="83"/>
      <c r="BH79" s="83"/>
      <c r="BI79" s="5"/>
      <c r="BJ79" s="19"/>
      <c r="BK79" s="2"/>
      <c r="BL79" s="80"/>
      <c r="BM79" s="81"/>
      <c r="BN79" s="81"/>
      <c r="BO79" s="81"/>
      <c r="BP79" s="81"/>
      <c r="BQ79" s="81"/>
      <c r="BR79" s="81"/>
      <c r="BS79" s="81"/>
      <c r="BT79" s="81"/>
      <c r="BU79" s="81"/>
      <c r="BV79" s="81"/>
      <c r="BW79" s="81"/>
      <c r="BX79" s="81"/>
      <c r="BY79" s="81"/>
      <c r="BZ79" s="82"/>
    </row>
    <row r="80" spans="1:78" ht="13.5" customHeight="1" x14ac:dyDescent="0.15">
      <c r="A80" s="2"/>
      <c r="B80" s="18"/>
      <c r="C80" s="83"/>
      <c r="D80" s="83"/>
      <c r="E80" s="83"/>
      <c r="F80" s="83"/>
      <c r="G80" s="83"/>
      <c r="H80" s="83"/>
      <c r="I80" s="83"/>
      <c r="J80" s="83"/>
      <c r="K80" s="83"/>
      <c r="L80" s="83"/>
      <c r="M80" s="83"/>
      <c r="N80" s="83"/>
      <c r="O80" s="83"/>
      <c r="P80" s="83"/>
      <c r="Q80" s="83"/>
      <c r="R80" s="83"/>
      <c r="S80" s="83"/>
      <c r="T80" s="83"/>
      <c r="U80" s="20"/>
      <c r="V80" s="20"/>
      <c r="W80" s="83"/>
      <c r="X80" s="83"/>
      <c r="Y80" s="83"/>
      <c r="Z80" s="83"/>
      <c r="AA80" s="83"/>
      <c r="AB80" s="83"/>
      <c r="AC80" s="83"/>
      <c r="AD80" s="83"/>
      <c r="AE80" s="83"/>
      <c r="AF80" s="83"/>
      <c r="AG80" s="83"/>
      <c r="AH80" s="83"/>
      <c r="AI80" s="83"/>
      <c r="AJ80" s="83"/>
      <c r="AK80" s="83"/>
      <c r="AL80" s="83"/>
      <c r="AM80" s="83"/>
      <c r="AN80" s="83"/>
      <c r="AO80" s="20"/>
      <c r="AP80" s="20"/>
      <c r="AQ80" s="83"/>
      <c r="AR80" s="83"/>
      <c r="AS80" s="83"/>
      <c r="AT80" s="83"/>
      <c r="AU80" s="83"/>
      <c r="AV80" s="83"/>
      <c r="AW80" s="83"/>
      <c r="AX80" s="83"/>
      <c r="AY80" s="83"/>
      <c r="AZ80" s="83"/>
      <c r="BA80" s="83"/>
      <c r="BB80" s="83"/>
      <c r="BC80" s="83"/>
      <c r="BD80" s="83"/>
      <c r="BE80" s="83"/>
      <c r="BF80" s="83"/>
      <c r="BG80" s="83"/>
      <c r="BH80" s="83"/>
      <c r="BI80" s="5"/>
      <c r="BJ80" s="19"/>
      <c r="BK80" s="2"/>
      <c r="BL80" s="80"/>
      <c r="BM80" s="81"/>
      <c r="BN80" s="81"/>
      <c r="BO80" s="81"/>
      <c r="BP80" s="81"/>
      <c r="BQ80" s="81"/>
      <c r="BR80" s="81"/>
      <c r="BS80" s="81"/>
      <c r="BT80" s="81"/>
      <c r="BU80" s="81"/>
      <c r="BV80" s="81"/>
      <c r="BW80" s="81"/>
      <c r="BX80" s="81"/>
      <c r="BY80" s="81"/>
      <c r="BZ80" s="8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0"/>
      <c r="BM81" s="81"/>
      <c r="BN81" s="81"/>
      <c r="BO81" s="81"/>
      <c r="BP81" s="81"/>
      <c r="BQ81" s="81"/>
      <c r="BR81" s="81"/>
      <c r="BS81" s="81"/>
      <c r="BT81" s="81"/>
      <c r="BU81" s="81"/>
      <c r="BV81" s="81"/>
      <c r="BW81" s="81"/>
      <c r="BX81" s="81"/>
      <c r="BY81" s="81"/>
      <c r="BZ81" s="8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92053</v>
      </c>
      <c r="D6" s="34">
        <f t="shared" si="3"/>
        <v>46</v>
      </c>
      <c r="E6" s="34">
        <f t="shared" si="3"/>
        <v>1</v>
      </c>
      <c r="F6" s="34">
        <f t="shared" si="3"/>
        <v>0</v>
      </c>
      <c r="G6" s="34">
        <f t="shared" si="3"/>
        <v>1</v>
      </c>
      <c r="H6" s="34" t="str">
        <f t="shared" si="3"/>
        <v>栃木県　鹿沼市</v>
      </c>
      <c r="I6" s="34" t="str">
        <f t="shared" si="3"/>
        <v>法適用</v>
      </c>
      <c r="J6" s="34" t="str">
        <f t="shared" si="3"/>
        <v>水道事業</v>
      </c>
      <c r="K6" s="34" t="str">
        <f t="shared" si="3"/>
        <v>末端給水事業</v>
      </c>
      <c r="L6" s="34" t="str">
        <f t="shared" si="3"/>
        <v>A4</v>
      </c>
      <c r="M6" s="34">
        <f t="shared" si="3"/>
        <v>0</v>
      </c>
      <c r="N6" s="35" t="str">
        <f t="shared" si="3"/>
        <v>-</v>
      </c>
      <c r="O6" s="35">
        <f t="shared" si="3"/>
        <v>67.69</v>
      </c>
      <c r="P6" s="35">
        <f t="shared" si="3"/>
        <v>80.88</v>
      </c>
      <c r="Q6" s="35">
        <f t="shared" si="3"/>
        <v>2430</v>
      </c>
      <c r="R6" s="35">
        <f t="shared" si="3"/>
        <v>99356</v>
      </c>
      <c r="S6" s="35">
        <f t="shared" si="3"/>
        <v>490.64</v>
      </c>
      <c r="T6" s="35">
        <f t="shared" si="3"/>
        <v>202.5</v>
      </c>
      <c r="U6" s="35">
        <f t="shared" si="3"/>
        <v>80006</v>
      </c>
      <c r="V6" s="35">
        <f t="shared" si="3"/>
        <v>69.099999999999994</v>
      </c>
      <c r="W6" s="35">
        <f t="shared" si="3"/>
        <v>1157.83</v>
      </c>
      <c r="X6" s="36">
        <f>IF(X7="",NA(),X7)</f>
        <v>128.72</v>
      </c>
      <c r="Y6" s="36">
        <f t="shared" ref="Y6:AG6" si="4">IF(Y7="",NA(),Y7)</f>
        <v>123.68</v>
      </c>
      <c r="Z6" s="36">
        <f t="shared" si="4"/>
        <v>128.74</v>
      </c>
      <c r="AA6" s="36">
        <f t="shared" si="4"/>
        <v>133.61000000000001</v>
      </c>
      <c r="AB6" s="36">
        <f t="shared" si="4"/>
        <v>128.94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1294.3499999999999</v>
      </c>
      <c r="AU6" s="36">
        <f t="shared" ref="AU6:BC6" si="6">IF(AU7="",NA(),AU7)</f>
        <v>1371.6</v>
      </c>
      <c r="AV6" s="36">
        <f t="shared" si="6"/>
        <v>631.65</v>
      </c>
      <c r="AW6" s="36">
        <f t="shared" si="6"/>
        <v>643.39</v>
      </c>
      <c r="AX6" s="36">
        <f t="shared" si="6"/>
        <v>583.02</v>
      </c>
      <c r="AY6" s="36">
        <f t="shared" si="6"/>
        <v>701</v>
      </c>
      <c r="AZ6" s="36">
        <f t="shared" si="6"/>
        <v>739.59</v>
      </c>
      <c r="BA6" s="36">
        <f t="shared" si="6"/>
        <v>335.95</v>
      </c>
      <c r="BB6" s="36">
        <f t="shared" si="6"/>
        <v>346.59</v>
      </c>
      <c r="BC6" s="36">
        <f t="shared" si="6"/>
        <v>357.82</v>
      </c>
      <c r="BD6" s="35" t="str">
        <f>IF(BD7="","",IF(BD7="-","【-】","【"&amp;SUBSTITUTE(TEXT(BD7,"#,##0.00"),"-","△")&amp;"】"))</f>
        <v>【262.87】</v>
      </c>
      <c r="BE6" s="36">
        <f>IF(BE7="",NA(),BE7)</f>
        <v>295.81</v>
      </c>
      <c r="BF6" s="36">
        <f t="shared" ref="BF6:BN6" si="7">IF(BF7="",NA(),BF7)</f>
        <v>295.77</v>
      </c>
      <c r="BG6" s="36">
        <f t="shared" si="7"/>
        <v>297.58999999999997</v>
      </c>
      <c r="BH6" s="36">
        <f t="shared" si="7"/>
        <v>302.08999999999997</v>
      </c>
      <c r="BI6" s="36">
        <f t="shared" si="7"/>
        <v>317.77999999999997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123.65</v>
      </c>
      <c r="BQ6" s="36">
        <f t="shared" ref="BQ6:BY6" si="8">IF(BQ7="",NA(),BQ7)</f>
        <v>118.61</v>
      </c>
      <c r="BR6" s="36">
        <f t="shared" si="8"/>
        <v>126.57</v>
      </c>
      <c r="BS6" s="36">
        <f t="shared" si="8"/>
        <v>131.22999999999999</v>
      </c>
      <c r="BT6" s="36">
        <f t="shared" si="8"/>
        <v>126.8</v>
      </c>
      <c r="BU6" s="36">
        <f t="shared" si="8"/>
        <v>100.27</v>
      </c>
      <c r="BV6" s="36">
        <f t="shared" si="8"/>
        <v>99.46</v>
      </c>
      <c r="BW6" s="36">
        <f t="shared" si="8"/>
        <v>105.21</v>
      </c>
      <c r="BX6" s="36">
        <f t="shared" si="8"/>
        <v>105.71</v>
      </c>
      <c r="BY6" s="36">
        <f t="shared" si="8"/>
        <v>106.01</v>
      </c>
      <c r="BZ6" s="35" t="str">
        <f>IF(BZ7="","",IF(BZ7="-","【-】","【"&amp;SUBSTITUTE(TEXT(BZ7,"#,##0.00"),"-","△")&amp;"】"))</f>
        <v>【105.59】</v>
      </c>
      <c r="CA6" s="36">
        <f>IF(CA7="",NA(),CA7)</f>
        <v>126.94</v>
      </c>
      <c r="CB6" s="36">
        <f t="shared" ref="CB6:CJ6" si="9">IF(CB7="",NA(),CB7)</f>
        <v>132.44999999999999</v>
      </c>
      <c r="CC6" s="36">
        <f t="shared" si="9"/>
        <v>124.36</v>
      </c>
      <c r="CD6" s="36">
        <f t="shared" si="9"/>
        <v>119.9</v>
      </c>
      <c r="CE6" s="36">
        <f t="shared" si="9"/>
        <v>124.11</v>
      </c>
      <c r="CF6" s="36">
        <f t="shared" si="9"/>
        <v>169.62</v>
      </c>
      <c r="CG6" s="36">
        <f t="shared" si="9"/>
        <v>171.78</v>
      </c>
      <c r="CH6" s="36">
        <f t="shared" si="9"/>
        <v>162.59</v>
      </c>
      <c r="CI6" s="36">
        <f t="shared" si="9"/>
        <v>162.15</v>
      </c>
      <c r="CJ6" s="36">
        <f t="shared" si="9"/>
        <v>162.24</v>
      </c>
      <c r="CK6" s="35" t="str">
        <f>IF(CK7="","",IF(CK7="-","【-】","【"&amp;SUBSTITUTE(TEXT(CK7,"#,##0.00"),"-","△")&amp;"】"))</f>
        <v>【163.27】</v>
      </c>
      <c r="CL6" s="36">
        <f>IF(CL7="",NA(),CL7)</f>
        <v>66.739999999999995</v>
      </c>
      <c r="CM6" s="36">
        <f t="shared" ref="CM6:CU6" si="10">IF(CM7="",NA(),CM7)</f>
        <v>67.98</v>
      </c>
      <c r="CN6" s="36">
        <f t="shared" si="10"/>
        <v>65.95</v>
      </c>
      <c r="CO6" s="36">
        <f t="shared" si="10"/>
        <v>65.64</v>
      </c>
      <c r="CP6" s="36">
        <f t="shared" si="10"/>
        <v>64.489999999999995</v>
      </c>
      <c r="CQ6" s="36">
        <f t="shared" si="10"/>
        <v>59.88</v>
      </c>
      <c r="CR6" s="36">
        <f t="shared" si="10"/>
        <v>59.68</v>
      </c>
      <c r="CS6" s="36">
        <f t="shared" si="10"/>
        <v>59.17</v>
      </c>
      <c r="CT6" s="36">
        <f t="shared" si="10"/>
        <v>59.34</v>
      </c>
      <c r="CU6" s="36">
        <f t="shared" si="10"/>
        <v>59.11</v>
      </c>
      <c r="CV6" s="35" t="str">
        <f>IF(CV7="","",IF(CV7="-","【-】","【"&amp;SUBSTITUTE(TEXT(CV7,"#,##0.00"),"-","△")&amp;"】"))</f>
        <v>【59.94】</v>
      </c>
      <c r="CW6" s="36">
        <f>IF(CW7="",NA(),CW7)</f>
        <v>81.819999999999993</v>
      </c>
      <c r="CX6" s="36">
        <f t="shared" ref="CX6:DF6" si="11">IF(CX7="",NA(),CX7)</f>
        <v>80.2</v>
      </c>
      <c r="CY6" s="36">
        <f t="shared" si="11"/>
        <v>81.7</v>
      </c>
      <c r="CZ6" s="36">
        <f t="shared" si="11"/>
        <v>81.63</v>
      </c>
      <c r="DA6" s="36">
        <f t="shared" si="11"/>
        <v>84.07</v>
      </c>
      <c r="DB6" s="36">
        <f t="shared" si="11"/>
        <v>87.65</v>
      </c>
      <c r="DC6" s="36">
        <f t="shared" si="11"/>
        <v>87.63</v>
      </c>
      <c r="DD6" s="36">
        <f t="shared" si="11"/>
        <v>87.6</v>
      </c>
      <c r="DE6" s="36">
        <f t="shared" si="11"/>
        <v>87.74</v>
      </c>
      <c r="DF6" s="36">
        <f t="shared" si="11"/>
        <v>87.91</v>
      </c>
      <c r="DG6" s="35" t="str">
        <f>IF(DG7="","",IF(DG7="-","【-】","【"&amp;SUBSTITUTE(TEXT(DG7,"#,##0.00"),"-","△")&amp;"】"))</f>
        <v>【90.22】</v>
      </c>
      <c r="DH6" s="36">
        <f>IF(DH7="",NA(),DH7)</f>
        <v>48.15</v>
      </c>
      <c r="DI6" s="36">
        <f t="shared" ref="DI6:DQ6" si="12">IF(DI7="",NA(),DI7)</f>
        <v>49.09</v>
      </c>
      <c r="DJ6" s="36">
        <f t="shared" si="12"/>
        <v>50.91</v>
      </c>
      <c r="DK6" s="36">
        <f t="shared" si="12"/>
        <v>47.62</v>
      </c>
      <c r="DL6" s="36">
        <f t="shared" si="12"/>
        <v>47.63</v>
      </c>
      <c r="DM6" s="36">
        <f t="shared" si="12"/>
        <v>38.69</v>
      </c>
      <c r="DN6" s="36">
        <f t="shared" si="12"/>
        <v>39.65</v>
      </c>
      <c r="DO6" s="36">
        <f t="shared" si="12"/>
        <v>45.25</v>
      </c>
      <c r="DP6" s="36">
        <f t="shared" si="12"/>
        <v>46.27</v>
      </c>
      <c r="DQ6" s="36">
        <f t="shared" si="12"/>
        <v>46.88</v>
      </c>
      <c r="DR6" s="35" t="str">
        <f>IF(DR7="","",IF(DR7="-","【-】","【"&amp;SUBSTITUTE(TEXT(DR7,"#,##0.00"),"-","△")&amp;"】"))</f>
        <v>【47.91】</v>
      </c>
      <c r="DS6" s="36">
        <f>IF(DS7="",NA(),DS7)</f>
        <v>6.93</v>
      </c>
      <c r="DT6" s="36">
        <f t="shared" ref="DT6:EB6" si="13">IF(DT7="",NA(),DT7)</f>
        <v>7.44</v>
      </c>
      <c r="DU6" s="36">
        <f t="shared" si="13"/>
        <v>8.4700000000000006</v>
      </c>
      <c r="DV6" s="36">
        <f t="shared" si="13"/>
        <v>9.49</v>
      </c>
      <c r="DW6" s="36">
        <f t="shared" si="13"/>
        <v>11.7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0.66</v>
      </c>
      <c r="EE6" s="36">
        <f t="shared" ref="EE6:EM6" si="14">IF(EE7="",NA(),EE7)</f>
        <v>0.39</v>
      </c>
      <c r="EF6" s="36">
        <f t="shared" si="14"/>
        <v>0.74</v>
      </c>
      <c r="EG6" s="36">
        <f t="shared" si="14"/>
        <v>0.59</v>
      </c>
      <c r="EH6" s="36">
        <f t="shared" si="14"/>
        <v>0.77</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92053</v>
      </c>
      <c r="D7" s="38">
        <v>46</v>
      </c>
      <c r="E7" s="38">
        <v>1</v>
      </c>
      <c r="F7" s="38">
        <v>0</v>
      </c>
      <c r="G7" s="38">
        <v>1</v>
      </c>
      <c r="H7" s="38" t="s">
        <v>105</v>
      </c>
      <c r="I7" s="38" t="s">
        <v>106</v>
      </c>
      <c r="J7" s="38" t="s">
        <v>107</v>
      </c>
      <c r="K7" s="38" t="s">
        <v>108</v>
      </c>
      <c r="L7" s="38" t="s">
        <v>109</v>
      </c>
      <c r="M7" s="38"/>
      <c r="N7" s="39" t="s">
        <v>110</v>
      </c>
      <c r="O7" s="39">
        <v>67.69</v>
      </c>
      <c r="P7" s="39">
        <v>80.88</v>
      </c>
      <c r="Q7" s="39">
        <v>2430</v>
      </c>
      <c r="R7" s="39">
        <v>99356</v>
      </c>
      <c r="S7" s="39">
        <v>490.64</v>
      </c>
      <c r="T7" s="39">
        <v>202.5</v>
      </c>
      <c r="U7" s="39">
        <v>80006</v>
      </c>
      <c r="V7" s="39">
        <v>69.099999999999994</v>
      </c>
      <c r="W7" s="39">
        <v>1157.83</v>
      </c>
      <c r="X7" s="39">
        <v>128.72</v>
      </c>
      <c r="Y7" s="39">
        <v>123.68</v>
      </c>
      <c r="Z7" s="39">
        <v>128.74</v>
      </c>
      <c r="AA7" s="39">
        <v>133.61000000000001</v>
      </c>
      <c r="AB7" s="39">
        <v>128.94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1294.3499999999999</v>
      </c>
      <c r="AU7" s="39">
        <v>1371.6</v>
      </c>
      <c r="AV7" s="39">
        <v>631.65</v>
      </c>
      <c r="AW7" s="39">
        <v>643.39</v>
      </c>
      <c r="AX7" s="39">
        <v>583.02</v>
      </c>
      <c r="AY7" s="39">
        <v>701</v>
      </c>
      <c r="AZ7" s="39">
        <v>739.59</v>
      </c>
      <c r="BA7" s="39">
        <v>335.95</v>
      </c>
      <c r="BB7" s="39">
        <v>346.59</v>
      </c>
      <c r="BC7" s="39">
        <v>357.82</v>
      </c>
      <c r="BD7" s="39">
        <v>262.87</v>
      </c>
      <c r="BE7" s="39">
        <v>295.81</v>
      </c>
      <c r="BF7" s="39">
        <v>295.77</v>
      </c>
      <c r="BG7" s="39">
        <v>297.58999999999997</v>
      </c>
      <c r="BH7" s="39">
        <v>302.08999999999997</v>
      </c>
      <c r="BI7" s="39">
        <v>317.77999999999997</v>
      </c>
      <c r="BJ7" s="39">
        <v>330.99</v>
      </c>
      <c r="BK7" s="39">
        <v>324.08999999999997</v>
      </c>
      <c r="BL7" s="39">
        <v>319.82</v>
      </c>
      <c r="BM7" s="39">
        <v>312.02999999999997</v>
      </c>
      <c r="BN7" s="39">
        <v>307.45999999999998</v>
      </c>
      <c r="BO7" s="39">
        <v>270.87</v>
      </c>
      <c r="BP7" s="39">
        <v>123.65</v>
      </c>
      <c r="BQ7" s="39">
        <v>118.61</v>
      </c>
      <c r="BR7" s="39">
        <v>126.57</v>
      </c>
      <c r="BS7" s="39">
        <v>131.22999999999999</v>
      </c>
      <c r="BT7" s="39">
        <v>126.8</v>
      </c>
      <c r="BU7" s="39">
        <v>100.27</v>
      </c>
      <c r="BV7" s="39">
        <v>99.46</v>
      </c>
      <c r="BW7" s="39">
        <v>105.21</v>
      </c>
      <c r="BX7" s="39">
        <v>105.71</v>
      </c>
      <c r="BY7" s="39">
        <v>106.01</v>
      </c>
      <c r="BZ7" s="39">
        <v>105.59</v>
      </c>
      <c r="CA7" s="39">
        <v>126.94</v>
      </c>
      <c r="CB7" s="39">
        <v>132.44999999999999</v>
      </c>
      <c r="CC7" s="39">
        <v>124.36</v>
      </c>
      <c r="CD7" s="39">
        <v>119.9</v>
      </c>
      <c r="CE7" s="39">
        <v>124.11</v>
      </c>
      <c r="CF7" s="39">
        <v>169.62</v>
      </c>
      <c r="CG7" s="39">
        <v>171.78</v>
      </c>
      <c r="CH7" s="39">
        <v>162.59</v>
      </c>
      <c r="CI7" s="39">
        <v>162.15</v>
      </c>
      <c r="CJ7" s="39">
        <v>162.24</v>
      </c>
      <c r="CK7" s="39">
        <v>163.27000000000001</v>
      </c>
      <c r="CL7" s="39">
        <v>66.739999999999995</v>
      </c>
      <c r="CM7" s="39">
        <v>67.98</v>
      </c>
      <c r="CN7" s="39">
        <v>65.95</v>
      </c>
      <c r="CO7" s="39">
        <v>65.64</v>
      </c>
      <c r="CP7" s="39">
        <v>64.489999999999995</v>
      </c>
      <c r="CQ7" s="39">
        <v>59.88</v>
      </c>
      <c r="CR7" s="39">
        <v>59.68</v>
      </c>
      <c r="CS7" s="39">
        <v>59.17</v>
      </c>
      <c r="CT7" s="39">
        <v>59.34</v>
      </c>
      <c r="CU7" s="39">
        <v>59.11</v>
      </c>
      <c r="CV7" s="39">
        <v>59.94</v>
      </c>
      <c r="CW7" s="39">
        <v>81.819999999999993</v>
      </c>
      <c r="CX7" s="39">
        <v>80.2</v>
      </c>
      <c r="CY7" s="39">
        <v>81.7</v>
      </c>
      <c r="CZ7" s="39">
        <v>81.63</v>
      </c>
      <c r="DA7" s="39">
        <v>84.07</v>
      </c>
      <c r="DB7" s="39">
        <v>87.65</v>
      </c>
      <c r="DC7" s="39">
        <v>87.63</v>
      </c>
      <c r="DD7" s="39">
        <v>87.6</v>
      </c>
      <c r="DE7" s="39">
        <v>87.74</v>
      </c>
      <c r="DF7" s="39">
        <v>87.91</v>
      </c>
      <c r="DG7" s="39">
        <v>90.22</v>
      </c>
      <c r="DH7" s="39">
        <v>48.15</v>
      </c>
      <c r="DI7" s="39">
        <v>49.09</v>
      </c>
      <c r="DJ7" s="39">
        <v>50.91</v>
      </c>
      <c r="DK7" s="39">
        <v>47.62</v>
      </c>
      <c r="DL7" s="39">
        <v>47.63</v>
      </c>
      <c r="DM7" s="39">
        <v>38.69</v>
      </c>
      <c r="DN7" s="39">
        <v>39.65</v>
      </c>
      <c r="DO7" s="39">
        <v>45.25</v>
      </c>
      <c r="DP7" s="39">
        <v>46.27</v>
      </c>
      <c r="DQ7" s="39">
        <v>46.88</v>
      </c>
      <c r="DR7" s="39">
        <v>47.91</v>
      </c>
      <c r="DS7" s="39">
        <v>6.93</v>
      </c>
      <c r="DT7" s="39">
        <v>7.44</v>
      </c>
      <c r="DU7" s="39">
        <v>8.4700000000000006</v>
      </c>
      <c r="DV7" s="39">
        <v>9.49</v>
      </c>
      <c r="DW7" s="39">
        <v>11.7</v>
      </c>
      <c r="DX7" s="39">
        <v>8.4</v>
      </c>
      <c r="DY7" s="39">
        <v>9.7100000000000009</v>
      </c>
      <c r="DZ7" s="39">
        <v>10.71</v>
      </c>
      <c r="EA7" s="39">
        <v>10.93</v>
      </c>
      <c r="EB7" s="39">
        <v>13.39</v>
      </c>
      <c r="EC7" s="39">
        <v>15</v>
      </c>
      <c r="ED7" s="39">
        <v>0.66</v>
      </c>
      <c r="EE7" s="39">
        <v>0.39</v>
      </c>
      <c r="EF7" s="39">
        <v>0.74</v>
      </c>
      <c r="EG7" s="39">
        <v>0.59</v>
      </c>
      <c r="EH7" s="39">
        <v>0.77</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2018-02-09T06:00:19Z</cp:lastPrinted>
  <dcterms:created xsi:type="dcterms:W3CDTF">2017-12-25T01:24:03Z</dcterms:created>
  <dcterms:modified xsi:type="dcterms:W3CDTF">2018-02-19T02:34:28Z</dcterms:modified>
  <cp:category/>
</cp:coreProperties>
</file>